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Drpfmmbrmwf600v\esid-brest_gmc\PIAF\M-PASS\GP\COMMUN\008558\ECHANGES OFFICIELS\2_DCE\RC ET ANNEXES\"/>
    </mc:Choice>
  </mc:AlternateContent>
  <bookViews>
    <workbookView xWindow="120" yWindow="75" windowWidth="18960" windowHeight="11265" firstSheet="1" activeTab="1"/>
  </bookViews>
  <sheets>
    <sheet name="1_MODE D'APPLICATION DES PRIX" sheetId="11" r:id="rId1"/>
    <sheet name="2_CAT 1_ PRIX SUR BPU" sheetId="7" r:id="rId2"/>
    <sheet name="3_CAT 2_ PRIX SUR CATALOGUE" sheetId="10" r:id="rId3"/>
    <sheet name="4_SIMULATION CAT 1" sheetId="9" r:id="rId4"/>
    <sheet name="5_SIMU CAT 2" sheetId="12" r:id="rId5"/>
    <sheet name="6_SYNTHESE SIMULATION" sheetId="13" r:id="rId6"/>
  </sheets>
  <calcPr calcId="162913"/>
</workbook>
</file>

<file path=xl/calcChain.xml><?xml version="1.0" encoding="utf-8"?>
<calcChain xmlns="http://schemas.openxmlformats.org/spreadsheetml/2006/main">
  <c r="D254" i="9" l="1"/>
  <c r="D248" i="9"/>
  <c r="D249" i="9"/>
  <c r="D246" i="9"/>
  <c r="D221" i="9"/>
  <c r="D222" i="9"/>
  <c r="D223" i="9"/>
  <c r="D224" i="9"/>
  <c r="D225" i="9"/>
  <c r="D226" i="9"/>
  <c r="D199" i="9"/>
  <c r="D131" i="9"/>
  <c r="D132" i="9"/>
  <c r="D123" i="9"/>
  <c r="D124" i="9"/>
  <c r="D108" i="9"/>
  <c r="D109" i="9"/>
  <c r="D112" i="9"/>
  <c r="D113" i="9"/>
  <c r="D114" i="9"/>
  <c r="D101" i="9"/>
  <c r="D102" i="9"/>
  <c r="D86" i="9"/>
  <c r="D74" i="9"/>
  <c r="D29" i="9"/>
  <c r="D30" i="9"/>
  <c r="D31" i="9"/>
  <c r="D32" i="9"/>
  <c r="D9" i="9"/>
  <c r="E8" i="12" l="1"/>
  <c r="E9" i="12"/>
  <c r="E10" i="12"/>
  <c r="E11" i="12"/>
  <c r="E12" i="12"/>
  <c r="E13" i="12"/>
  <c r="E14" i="12"/>
  <c r="E15" i="12"/>
  <c r="E16" i="12"/>
  <c r="E17" i="12"/>
  <c r="E18" i="12"/>
  <c r="E19" i="12"/>
  <c r="E20" i="12"/>
  <c r="E21" i="12"/>
  <c r="E22" i="12"/>
  <c r="E23" i="12"/>
  <c r="E24" i="12"/>
  <c r="E25" i="12"/>
  <c r="E26" i="12"/>
  <c r="E27" i="12"/>
  <c r="E28" i="12"/>
  <c r="E29" i="12"/>
  <c r="E30" i="12"/>
  <c r="E31" i="12"/>
  <c r="E32" i="12"/>
  <c r="E33" i="12"/>
  <c r="E34" i="12"/>
  <c r="E35" i="12"/>
  <c r="E36" i="12"/>
  <c r="E37" i="12"/>
  <c r="E38" i="12"/>
  <c r="E39" i="12"/>
  <c r="E7" i="12"/>
  <c r="E248" i="9"/>
  <c r="E249" i="9"/>
  <c r="E250" i="9"/>
  <c r="E251" i="9"/>
  <c r="E252" i="9"/>
  <c r="E253" i="9"/>
  <c r="E254" i="9"/>
  <c r="G248" i="9" l="1"/>
  <c r="G249" i="9"/>
  <c r="E131" i="9"/>
  <c r="G131" i="9" s="1"/>
  <c r="E132" i="9"/>
  <c r="G132" i="9" s="1"/>
  <c r="E221" i="9"/>
  <c r="G221" i="9" s="1"/>
  <c r="E222" i="9"/>
  <c r="G222" i="9" s="1"/>
  <c r="E223" i="9"/>
  <c r="G223" i="9" s="1"/>
  <c r="E224" i="9"/>
  <c r="G224" i="9" s="1"/>
  <c r="E225" i="9"/>
  <c r="G225" i="9" s="1"/>
  <c r="E226" i="9"/>
  <c r="G226" i="9" s="1"/>
  <c r="E10" i="9" l="1"/>
  <c r="E12" i="9"/>
  <c r="E14" i="9"/>
  <c r="E16" i="9"/>
  <c r="E19" i="9"/>
  <c r="E20" i="9"/>
  <c r="E22" i="9"/>
  <c r="E23" i="9"/>
  <c r="E26" i="9"/>
  <c r="E27" i="9"/>
  <c r="E29" i="9"/>
  <c r="E30" i="9"/>
  <c r="E31" i="9"/>
  <c r="E32" i="9"/>
  <c r="E35" i="9"/>
  <c r="E36" i="9"/>
  <c r="E38" i="9"/>
  <c r="E39" i="9"/>
  <c r="E41" i="9"/>
  <c r="E42" i="9"/>
  <c r="E43" i="9"/>
  <c r="E45" i="9"/>
  <c r="E46" i="9"/>
  <c r="E47" i="9"/>
  <c r="E50" i="9"/>
  <c r="E51" i="9"/>
  <c r="E52" i="9"/>
  <c r="E55" i="9"/>
  <c r="E56" i="9"/>
  <c r="E58" i="9"/>
  <c r="E59" i="9"/>
  <c r="E62" i="9"/>
  <c r="E63" i="9"/>
  <c r="E65" i="9"/>
  <c r="E67" i="9"/>
  <c r="E68" i="9"/>
  <c r="E71" i="9"/>
  <c r="E72" i="9"/>
  <c r="E74" i="9"/>
  <c r="E75" i="9"/>
  <c r="E78" i="9"/>
  <c r="E79" i="9"/>
  <c r="E80" i="9"/>
  <c r="E81" i="9"/>
  <c r="E83" i="9"/>
  <c r="E84" i="9"/>
  <c r="E86" i="9"/>
  <c r="E88" i="9"/>
  <c r="E89" i="9"/>
  <c r="E92" i="9"/>
  <c r="E93" i="9"/>
  <c r="E96" i="9"/>
  <c r="E98" i="9"/>
  <c r="E99" i="9"/>
  <c r="E101" i="9"/>
  <c r="E102" i="9"/>
  <c r="E103" i="9"/>
  <c r="E106" i="9"/>
  <c r="E108" i="9"/>
  <c r="E109" i="9"/>
  <c r="E112" i="9"/>
  <c r="E113" i="9"/>
  <c r="E114" i="9"/>
  <c r="E117" i="9"/>
  <c r="E119" i="9"/>
  <c r="E120" i="9"/>
  <c r="E121" i="9"/>
  <c r="E122" i="9"/>
  <c r="E123" i="9"/>
  <c r="E124" i="9"/>
  <c r="E126" i="9"/>
  <c r="E127" i="9"/>
  <c r="E130" i="9"/>
  <c r="E134" i="9"/>
  <c r="E135" i="9"/>
  <c r="E136" i="9"/>
  <c r="E137" i="9"/>
  <c r="E138" i="9"/>
  <c r="E139" i="9"/>
  <c r="E140" i="9"/>
  <c r="E141" i="9"/>
  <c r="E142" i="9"/>
  <c r="E143" i="9"/>
  <c r="E144" i="9"/>
  <c r="E145" i="9"/>
  <c r="E146" i="9"/>
  <c r="E147" i="9"/>
  <c r="E148" i="9"/>
  <c r="E149" i="9"/>
  <c r="E150" i="9"/>
  <c r="E151" i="9"/>
  <c r="E152" i="9"/>
  <c r="E153" i="9"/>
  <c r="E154" i="9"/>
  <c r="E155" i="9"/>
  <c r="E156" i="9"/>
  <c r="E157" i="9"/>
  <c r="E158" i="9"/>
  <c r="E159" i="9"/>
  <c r="E160" i="9"/>
  <c r="E161" i="9"/>
  <c r="E162" i="9"/>
  <c r="E163" i="9"/>
  <c r="E164" i="9"/>
  <c r="E165" i="9"/>
  <c r="E166" i="9"/>
  <c r="E167" i="9"/>
  <c r="E168" i="9"/>
  <c r="E169" i="9"/>
  <c r="E170" i="9"/>
  <c r="E171" i="9"/>
  <c r="E172" i="9"/>
  <c r="E173" i="9"/>
  <c r="E174" i="9"/>
  <c r="E175" i="9"/>
  <c r="E176" i="9"/>
  <c r="E177" i="9"/>
  <c r="E178" i="9"/>
  <c r="E179" i="9"/>
  <c r="E180" i="9"/>
  <c r="E181" i="9"/>
  <c r="E182" i="9"/>
  <c r="E183" i="9"/>
  <c r="E184" i="9"/>
  <c r="E185" i="9"/>
  <c r="E186" i="9"/>
  <c r="E187" i="9"/>
  <c r="E188" i="9"/>
  <c r="E189" i="9"/>
  <c r="E190" i="9"/>
  <c r="E191" i="9"/>
  <c r="E194" i="9"/>
  <c r="E195" i="9"/>
  <c r="E196" i="9"/>
  <c r="E197" i="9"/>
  <c r="E199" i="9"/>
  <c r="E200" i="9"/>
  <c r="E201" i="9"/>
  <c r="E202" i="9"/>
  <c r="E204" i="9"/>
  <c r="E205" i="9"/>
  <c r="E206" i="9"/>
  <c r="E207" i="9"/>
  <c r="E208" i="9"/>
  <c r="E209" i="9"/>
  <c r="E210" i="9"/>
  <c r="E211" i="9"/>
  <c r="E212" i="9"/>
  <c r="E213" i="9"/>
  <c r="E214" i="9"/>
  <c r="E215" i="9"/>
  <c r="E216" i="9"/>
  <c r="E217" i="9"/>
  <c r="E218" i="9"/>
  <c r="E219" i="9"/>
  <c r="E220" i="9"/>
  <c r="E227" i="9"/>
  <c r="E228" i="9"/>
  <c r="E229" i="9"/>
  <c r="E230" i="9"/>
  <c r="E231" i="9"/>
  <c r="E232" i="9"/>
  <c r="E233" i="9"/>
  <c r="E234" i="9"/>
  <c r="E235" i="9"/>
  <c r="E236" i="9"/>
  <c r="E237" i="9"/>
  <c r="E238" i="9"/>
  <c r="E239" i="9"/>
  <c r="E240" i="9"/>
  <c r="E241" i="9"/>
  <c r="E242" i="9"/>
  <c r="E243" i="9"/>
  <c r="E244" i="9"/>
  <c r="E245" i="9"/>
  <c r="E246" i="9"/>
  <c r="E9" i="9"/>
  <c r="F8" i="12" l="1"/>
  <c r="F9" i="12"/>
  <c r="F10" i="12"/>
  <c r="F11" i="12"/>
  <c r="F12" i="12"/>
  <c r="F13" i="12"/>
  <c r="F14" i="12"/>
  <c r="F15" i="12"/>
  <c r="F16" i="12"/>
  <c r="F17" i="12"/>
  <c r="F18" i="12"/>
  <c r="F19" i="12"/>
  <c r="F20" i="12"/>
  <c r="F21" i="12"/>
  <c r="F22" i="12"/>
  <c r="F23" i="12"/>
  <c r="F24" i="12"/>
  <c r="F25" i="12"/>
  <c r="F26" i="12"/>
  <c r="F27" i="12"/>
  <c r="F28" i="12"/>
  <c r="F29" i="12"/>
  <c r="F30" i="12"/>
  <c r="F31" i="12"/>
  <c r="F32" i="12"/>
  <c r="F33" i="12"/>
  <c r="B17" i="13" s="1"/>
  <c r="F34" i="12"/>
  <c r="B18" i="13" s="1"/>
  <c r="F35" i="12"/>
  <c r="B19" i="13" s="1"/>
  <c r="F36" i="12"/>
  <c r="B20" i="13" s="1"/>
  <c r="F37" i="12"/>
  <c r="B21" i="13" s="1"/>
  <c r="F38" i="12"/>
  <c r="B22" i="13" s="1"/>
  <c r="F39" i="12"/>
  <c r="B23" i="13" s="1"/>
  <c r="F7" i="12" l="1"/>
  <c r="B16" i="13" s="1"/>
  <c r="B24" i="13" l="1"/>
  <c r="B26" i="13" l="1"/>
  <c r="B25" i="13"/>
  <c r="G74" i="9"/>
  <c r="G124" i="9"/>
  <c r="G123" i="9"/>
  <c r="G86" i="9"/>
  <c r="G114" i="9"/>
  <c r="G254" i="9" l="1"/>
  <c r="G30" i="9"/>
  <c r="G32" i="9"/>
  <c r="G199" i="9" l="1"/>
  <c r="G102" i="9" l="1"/>
  <c r="G101" i="9"/>
  <c r="G29" i="9"/>
  <c r="G246" i="9"/>
  <c r="G31" i="9"/>
  <c r="G108" i="9"/>
  <c r="D122" i="9" l="1"/>
  <c r="D238" i="9"/>
  <c r="D121" i="9"/>
  <c r="D237" i="9"/>
  <c r="D120" i="9"/>
  <c r="D119" i="9"/>
  <c r="D190" i="9"/>
  <c r="G237" i="9" l="1"/>
  <c r="G122" i="9"/>
  <c r="G238" i="9"/>
  <c r="G120" i="9"/>
  <c r="G121" i="9"/>
  <c r="G119" i="9"/>
  <c r="G190" i="9"/>
  <c r="D189" i="9"/>
  <c r="D188" i="9"/>
  <c r="D186" i="9"/>
  <c r="D184" i="9"/>
  <c r="D103" i="9"/>
  <c r="D250" i="9"/>
  <c r="D185" i="9"/>
  <c r="D187" i="9"/>
  <c r="G184" i="9" l="1"/>
  <c r="G103" i="9"/>
  <c r="G186" i="9"/>
  <c r="G189" i="9"/>
  <c r="G188" i="9"/>
  <c r="G250" i="9"/>
  <c r="G185" i="9"/>
  <c r="G187" i="9"/>
  <c r="D10" i="9"/>
  <c r="D12" i="9"/>
  <c r="D14" i="9"/>
  <c r="D16" i="9"/>
  <c r="D19" i="9"/>
  <c r="D20" i="9"/>
  <c r="D22" i="9"/>
  <c r="D23" i="9"/>
  <c r="D26" i="9"/>
  <c r="D27" i="9"/>
  <c r="D35" i="9"/>
  <c r="D36" i="9"/>
  <c r="D38" i="9"/>
  <c r="D39" i="9"/>
  <c r="D41" i="9"/>
  <c r="D42" i="9"/>
  <c r="D43" i="9"/>
  <c r="D45" i="9"/>
  <c r="D46" i="9"/>
  <c r="D47" i="9"/>
  <c r="D50" i="9"/>
  <c r="D51" i="9"/>
  <c r="D52" i="9"/>
  <c r="D55" i="9"/>
  <c r="D56" i="9"/>
  <c r="D58" i="9"/>
  <c r="D59" i="9"/>
  <c r="D62" i="9"/>
  <c r="D63" i="9"/>
  <c r="D65" i="9"/>
  <c r="D67" i="9"/>
  <c r="D68" i="9"/>
  <c r="D71" i="9"/>
  <c r="D72" i="9"/>
  <c r="D75" i="9"/>
  <c r="D78" i="9"/>
  <c r="D79" i="9"/>
  <c r="D80" i="9"/>
  <c r="D81" i="9"/>
  <c r="D83" i="9"/>
  <c r="D84" i="9"/>
  <c r="D88" i="9"/>
  <c r="D89" i="9"/>
  <c r="D92" i="9"/>
  <c r="D93" i="9"/>
  <c r="D96" i="9"/>
  <c r="D98" i="9"/>
  <c r="D99" i="9"/>
  <c r="D106" i="9"/>
  <c r="D117" i="9"/>
  <c r="D126" i="9"/>
  <c r="D127" i="9"/>
  <c r="D130" i="9"/>
  <c r="D134" i="9"/>
  <c r="D135" i="9"/>
  <c r="D136" i="9"/>
  <c r="D137" i="9"/>
  <c r="D138" i="9"/>
  <c r="D139" i="9"/>
  <c r="D140" i="9"/>
  <c r="D141" i="9"/>
  <c r="D142" i="9"/>
  <c r="D143" i="9"/>
  <c r="D144" i="9"/>
  <c r="D145" i="9"/>
  <c r="D146" i="9"/>
  <c r="D147" i="9"/>
  <c r="D148" i="9"/>
  <c r="D149" i="9"/>
  <c r="D150" i="9"/>
  <c r="D151" i="9"/>
  <c r="D152" i="9"/>
  <c r="D153" i="9"/>
  <c r="D154" i="9"/>
  <c r="D155" i="9"/>
  <c r="D156" i="9"/>
  <c r="D157" i="9"/>
  <c r="D158" i="9"/>
  <c r="D159" i="9"/>
  <c r="D160" i="9"/>
  <c r="D161" i="9"/>
  <c r="D162" i="9"/>
  <c r="D163" i="9"/>
  <c r="D164" i="9"/>
  <c r="D165" i="9"/>
  <c r="D166" i="9"/>
  <c r="D167" i="9"/>
  <c r="D168" i="9"/>
  <c r="D169" i="9"/>
  <c r="D170" i="9"/>
  <c r="D171" i="9"/>
  <c r="D172" i="9"/>
  <c r="D173" i="9"/>
  <c r="D174" i="9"/>
  <c r="D175" i="9"/>
  <c r="D176" i="9"/>
  <c r="D177" i="9"/>
  <c r="D178" i="9"/>
  <c r="D179" i="9"/>
  <c r="D180" i="9"/>
  <c r="D181" i="9"/>
  <c r="D182" i="9"/>
  <c r="D183" i="9"/>
  <c r="D191" i="9"/>
  <c r="D194" i="9"/>
  <c r="D195" i="9"/>
  <c r="D196" i="9"/>
  <c r="D197" i="9"/>
  <c r="D200" i="9"/>
  <c r="D201" i="9"/>
  <c r="D202" i="9"/>
  <c r="D204" i="9"/>
  <c r="D205" i="9"/>
  <c r="D206" i="9"/>
  <c r="D207" i="9"/>
  <c r="D208" i="9"/>
  <c r="D209" i="9"/>
  <c r="D210" i="9"/>
  <c r="D211" i="9"/>
  <c r="D212" i="9"/>
  <c r="D213" i="9"/>
  <c r="D214" i="9"/>
  <c r="D215" i="9"/>
  <c r="D216" i="9"/>
  <c r="D217" i="9"/>
  <c r="D218" i="9"/>
  <c r="D219" i="9"/>
  <c r="D220" i="9"/>
  <c r="D227" i="9"/>
  <c r="D228" i="9"/>
  <c r="D229" i="9"/>
  <c r="D230" i="9"/>
  <c r="D231" i="9"/>
  <c r="D232" i="9"/>
  <c r="D233" i="9"/>
  <c r="D234" i="9"/>
  <c r="D235" i="9"/>
  <c r="D236" i="9"/>
  <c r="D239" i="9"/>
  <c r="D240" i="9"/>
  <c r="D241" i="9"/>
  <c r="D242" i="9"/>
  <c r="D243" i="9"/>
  <c r="D244" i="9"/>
  <c r="D245" i="9"/>
  <c r="D251" i="9"/>
  <c r="D252" i="9"/>
  <c r="D253" i="9"/>
  <c r="G113" i="9" l="1"/>
  <c r="G209" i="9"/>
  <c r="G227" i="9"/>
  <c r="G47" i="9"/>
  <c r="G45" i="9"/>
  <c r="G179" i="9"/>
  <c r="G176" i="9"/>
  <c r="G173" i="9"/>
  <c r="G166" i="9"/>
  <c r="G162" i="9"/>
  <c r="G153" i="9"/>
  <c r="G142" i="9"/>
  <c r="G134" i="9"/>
  <c r="G252" i="9"/>
  <c r="G152" i="9"/>
  <c r="G141" i="9"/>
  <c r="G251" i="9"/>
  <c r="G143" i="9"/>
  <c r="G135" i="9"/>
  <c r="G242" i="9"/>
  <c r="G239" i="9"/>
  <c r="G233" i="9"/>
  <c r="G229" i="9"/>
  <c r="G220" i="9"/>
  <c r="G217" i="9"/>
  <c r="G213" i="9"/>
  <c r="G211" i="9"/>
  <c r="G207" i="9"/>
  <c r="G241" i="9"/>
  <c r="G46" i="9"/>
  <c r="G228" i="9"/>
  <c r="G235" i="9"/>
  <c r="G216" i="9"/>
  <c r="G210" i="9"/>
  <c r="G243" i="9"/>
  <c r="G231" i="9"/>
  <c r="G219" i="9"/>
  <c r="G215" i="9"/>
  <c r="G212" i="9"/>
  <c r="G205" i="9"/>
  <c r="G245" i="9"/>
  <c r="G240" i="9"/>
  <c r="G234" i="9"/>
  <c r="G230" i="9"/>
  <c r="G218" i="9"/>
  <c r="G214" i="9"/>
  <c r="G208" i="9"/>
  <c r="G204" i="9"/>
  <c r="G78" i="9"/>
  <c r="G182" i="9"/>
  <c r="G175" i="9"/>
  <c r="G172" i="9"/>
  <c r="G171" i="9"/>
  <c r="G169" i="9"/>
  <c r="G160" i="9"/>
  <c r="G155" i="9"/>
  <c r="G149" i="9"/>
  <c r="G144" i="9"/>
  <c r="G140" i="9"/>
  <c r="G136" i="9"/>
  <c r="G181" i="9"/>
  <c r="G178" i="9"/>
  <c r="G168" i="9"/>
  <c r="G164" i="9"/>
  <c r="G159" i="9"/>
  <c r="G156" i="9"/>
  <c r="G154" i="9"/>
  <c r="G147" i="9"/>
  <c r="G139" i="9"/>
  <c r="G195" i="9"/>
  <c r="G244" i="9"/>
  <c r="G236" i="9"/>
  <c r="G232" i="9"/>
  <c r="G206" i="9"/>
  <c r="G183" i="9"/>
  <c r="G180" i="9"/>
  <c r="G177" i="9"/>
  <c r="G174" i="9"/>
  <c r="G170" i="9"/>
  <c r="G167" i="9"/>
  <c r="G165" i="9"/>
  <c r="G163" i="9"/>
  <c r="G161" i="9"/>
  <c r="G150" i="9"/>
  <c r="G146" i="9"/>
  <c r="G138" i="9"/>
  <c r="G194" i="9"/>
  <c r="G148" i="9"/>
  <c r="G145" i="9"/>
  <c r="G137" i="9"/>
  <c r="G202" i="9"/>
  <c r="G158" i="9"/>
  <c r="G127" i="9"/>
  <c r="B9" i="13" l="1"/>
  <c r="G55" i="9"/>
  <c r="G67" i="9" l="1"/>
  <c r="G68" i="9"/>
  <c r="G14" i="9" l="1"/>
  <c r="G9" i="9"/>
  <c r="G12" i="9"/>
  <c r="G126" i="9"/>
  <c r="G63" i="9"/>
  <c r="G50" i="9"/>
  <c r="G22" i="9"/>
  <c r="G92" i="9"/>
  <c r="G38" i="9"/>
  <c r="G157" i="9"/>
  <c r="G200" i="9"/>
  <c r="G197" i="9"/>
  <c r="G106" i="9"/>
  <c r="G39" i="9"/>
  <c r="G65" i="9"/>
  <c r="G43" i="9"/>
  <c r="G79" i="9"/>
  <c r="G59" i="9"/>
  <c r="G19" i="9"/>
  <c r="G151" i="9"/>
  <c r="G130" i="9"/>
  <c r="G117" i="9"/>
  <c r="G98" i="9"/>
  <c r="G93" i="9"/>
  <c r="G88" i="9"/>
  <c r="G75" i="9"/>
  <c r="G71" i="9"/>
  <c r="G58" i="9"/>
  <c r="G51" i="9"/>
  <c r="G42" i="9"/>
  <c r="G23" i="9"/>
  <c r="G16" i="9"/>
  <c r="G196" i="9"/>
  <c r="G112" i="9"/>
  <c r="G96" i="9"/>
  <c r="G81" i="9"/>
  <c r="G56" i="9"/>
  <c r="G36" i="9"/>
  <c r="G26" i="9"/>
  <c r="G20" i="9"/>
  <c r="G201" i="9"/>
  <c r="G191" i="9"/>
  <c r="G35" i="9"/>
  <c r="G80" i="9"/>
  <c r="G72" i="9"/>
  <c r="G62" i="9"/>
  <c r="G41" i="9"/>
  <c r="G99" i="9"/>
  <c r="G109" i="9"/>
  <c r="G253" i="9"/>
  <c r="G84" i="9"/>
  <c r="G89" i="9"/>
  <c r="G83" i="9"/>
  <c r="G52" i="9"/>
  <c r="G27" i="9"/>
  <c r="G10" i="9"/>
  <c r="B6" i="13" l="1"/>
  <c r="B5" i="13"/>
  <c r="B7" i="13"/>
  <c r="B10" i="13"/>
  <c r="B8" i="13"/>
  <c r="B11" i="13" l="1"/>
  <c r="B28" i="13" s="1"/>
  <c r="B30" i="13" l="1"/>
  <c r="B29" i="13"/>
  <c r="B12" i="13"/>
  <c r="B13" i="13"/>
</calcChain>
</file>

<file path=xl/sharedStrings.xml><?xml version="1.0" encoding="utf-8"?>
<sst xmlns="http://schemas.openxmlformats.org/spreadsheetml/2006/main" count="1428" uniqueCount="504">
  <si>
    <t>Désignation</t>
  </si>
  <si>
    <t>Dispositif avertisseur détectable - largeur 0,20 - BLEU - rouleau de 100 m</t>
  </si>
  <si>
    <t>FONTE</t>
  </si>
  <si>
    <t>INOX</t>
  </si>
  <si>
    <t>PVC</t>
  </si>
  <si>
    <t>ACCESSOIRES DIVERS</t>
  </si>
  <si>
    <t>PEHD</t>
  </si>
  <si>
    <t>ALUMINIUM</t>
  </si>
  <si>
    <t>Colle PVC eau potable boite 250 ml</t>
  </si>
  <si>
    <t>LAITON</t>
  </si>
  <si>
    <t>Manchon à machoires simple bande - longueur 300 mm</t>
  </si>
  <si>
    <t>Cone à brides PN 10</t>
  </si>
  <si>
    <t>BRONZE</t>
  </si>
  <si>
    <t>Adaptateur à brides ULTRAQUICK large tolérance type D, DN 100 mm, DE mini 97 mm, DE maxi 127 mm</t>
  </si>
  <si>
    <t>Adaptateur à brides ULTRAQUICK large tolérance type H, DN 200 mm, DE mini 211 mm, DE maxi 241 mm</t>
  </si>
  <si>
    <t>Adaptateur à brides</t>
  </si>
  <si>
    <t>Adaptateur à brides ULTRAQUICK</t>
  </si>
  <si>
    <t>Adaptateur à brides QUICK GS</t>
  </si>
  <si>
    <t>Adaptateur à brides QUICK GS, DN 100 MM, DE de 118 mm</t>
  </si>
  <si>
    <t>Adaptateur à brides QUICK GS Verrouillé</t>
  </si>
  <si>
    <t>Adaptateur à brides QUICK GS Verrouillé, DN 100 mm, diamètre 118 mm</t>
  </si>
  <si>
    <t>Tuyaux Fonte</t>
  </si>
  <si>
    <t>Tuyau natural à joint standard (barre de 6 mètres), DN 100 mm</t>
  </si>
  <si>
    <t>Tuyau natural à joint standard (barre de 6 mètres), DN 200 mm</t>
  </si>
  <si>
    <t>Tuyau natural à joint standard (barre de 6 mètres)</t>
  </si>
  <si>
    <t>Tuyau natural sans joint (barre de 6 mètres)</t>
  </si>
  <si>
    <t>Tuyau natural sans joint (barre de 6 mètres), DN 100 mm</t>
  </si>
  <si>
    <t>Coudes</t>
  </si>
  <si>
    <t>Coude natural à emboiture express, 90°, DN 100 mm</t>
  </si>
  <si>
    <t>Coude natural à emboiture express, 90°, DN 150 mm</t>
  </si>
  <si>
    <t>Kit Express New</t>
  </si>
  <si>
    <t>Kit Express New, DN 100 mm</t>
  </si>
  <si>
    <t>Kit Express New, DN 150 mm</t>
  </si>
  <si>
    <t>Kit Express New Vi</t>
  </si>
  <si>
    <t>Kit Express New Vi, DN 100 mm</t>
  </si>
  <si>
    <t>Kit Express New Vi, DN 150 mm</t>
  </si>
  <si>
    <t>Tés</t>
  </si>
  <si>
    <t>Té à bride PN 10</t>
  </si>
  <si>
    <t>Té à  bride PN 10, DN 100 mm, dn 100 mm</t>
  </si>
  <si>
    <t>Té à  bride PN 10, DN 150 mm, dn 100 mm</t>
  </si>
  <si>
    <t>Té à  bride PN 10, DN 150 mm, dn 150 mm</t>
  </si>
  <si>
    <t>Brides</t>
  </si>
  <si>
    <t>Bride à emboitement Natural PN 10 à emboiture express</t>
  </si>
  <si>
    <t>Bride à emboitement Natural PN 10 à emboiture express, PN 150 mm</t>
  </si>
  <si>
    <t>Bride uni Natural PN 10</t>
  </si>
  <si>
    <t>Bride uni Natural PN 10, PN 100 mm</t>
  </si>
  <si>
    <t>Bride uni Natural PN 10, PN 150 mm</t>
  </si>
  <si>
    <t>Plaques pleines</t>
  </si>
  <si>
    <t>Plaque pleine PN 10</t>
  </si>
  <si>
    <t>Plaque pleine PN 10, taraudée gros bossage (55 x 3)</t>
  </si>
  <si>
    <t>Plaque pleine PN 10, taraudée gros bossage (55 x 3), DN 250 mm</t>
  </si>
  <si>
    <t>Prise en charge</t>
  </si>
  <si>
    <t>Collier de prise en charge pour tuyau fonte petit bossage (40 x 3)</t>
  </si>
  <si>
    <t>Collier de prise en charge pour tuyau fonte petit bossage (40 x 3), DN 100</t>
  </si>
  <si>
    <t>Collier de prise en charge pour tuyau fonte petit bossage (40 x 3), DN 200</t>
  </si>
  <si>
    <t xml:space="preserve">Robinet de prise en charge </t>
  </si>
  <si>
    <t>Robinet de prise en charge, DN 20, DE du tube PVC/PE 25 mm, Ø nez fileté M40X3</t>
  </si>
  <si>
    <t>Vannes</t>
  </si>
  <si>
    <t>Vanne EURO type 21</t>
  </si>
  <si>
    <t>Vanne EURO type 21, sens de fermeture FAH, DN 100 mm, PN (bride) 10_16, long 300 mm</t>
  </si>
  <si>
    <t>Vanne EURO type 21, sens de fermeture FAH, DN 150 mm, PN (bride) 10_16, long 350 mm</t>
  </si>
  <si>
    <t>Vanne EURO type 21, sens de fermeture FAH, DN 200 mm, PN (bride) 10, long 350 mm</t>
  </si>
  <si>
    <t>Vanne EURO type 23</t>
  </si>
  <si>
    <t>Vanne EURO type 23, sens de fermeture FSH, DN 100 mm, PN (bride) 10_16, long 300 mm</t>
  </si>
  <si>
    <t>Vanne EURO type 23, sens de fermeture FSH, DN 150 mm, PN (bride) 10_16, long 350 mm</t>
  </si>
  <si>
    <t>Bouches à clés</t>
  </si>
  <si>
    <t>Manchons</t>
  </si>
  <si>
    <t>Manchon ULTRALINK très large tolérance</t>
  </si>
  <si>
    <t>Manchon ULTRALINK très large tolérance, type H, DE mini 211mm, DE maxi 241mm</t>
  </si>
  <si>
    <t>Manchon ULTRALINK très large tolérance, type K, DE mini 306mm, DE maxi 336mm</t>
  </si>
  <si>
    <t>Manchons de réparation</t>
  </si>
  <si>
    <t>Poteaux incendie</t>
  </si>
  <si>
    <t>Poteau incendie ATLAS PFA 16 bars, non renversable sans module de sol</t>
  </si>
  <si>
    <t>Poteau incendie ATLAS PFA 16 bars, non renversable sans module de sol, DN 100mm</t>
  </si>
  <si>
    <t>Poteau incendie ATLAS PFA 16 bars, renversable avec module de sol</t>
  </si>
  <si>
    <t>Poteau incendie ATLAS PFA 16 bars, renversable avec module de sol, DN 80mm</t>
  </si>
  <si>
    <t>Poteau incendie ATLAS PFA 16 bars, renversable avec module de sol, DN 150mm</t>
  </si>
  <si>
    <t>Manchons de réparation INOX</t>
  </si>
  <si>
    <t>Manchon à machoires simple bande - longueur 300 mm, DE mini 240mm, DE maxi 262mm</t>
  </si>
  <si>
    <t>Bouche Pont à Mousson</t>
  </si>
  <si>
    <t>Bouche incendie non incongelable PFA 16 bars MIDI</t>
  </si>
  <si>
    <t>Bouche incendie non incongelable PFA 16 bars MIDI, DN 100mm</t>
  </si>
  <si>
    <t>Bouche Pont Bayard</t>
  </si>
  <si>
    <t>Bouche Pont Bayard, DN 100mm</t>
  </si>
  <si>
    <t>Barre de PEHD</t>
  </si>
  <si>
    <t>Couronne PEHD eau potable Bande bleue 50 m</t>
  </si>
  <si>
    <t>Manchettes</t>
  </si>
  <si>
    <t>Manchette PN 10 à brides</t>
  </si>
  <si>
    <t>Coude natural à emboiture express 90°</t>
  </si>
  <si>
    <t>Cones</t>
  </si>
  <si>
    <t>Cone à brides PN 10, DN 150mm, dn 100mm</t>
  </si>
  <si>
    <t>Tuyau natural sans joint (barre de 6 mètres), DN 80 mm</t>
  </si>
  <si>
    <t>Jonction auto-crampée PE-PVC</t>
  </si>
  <si>
    <t>Jonction auto-crampée PE-PVC, DN 63mm</t>
  </si>
  <si>
    <t>Jonction auto-crampée PE-PVC, DN 100mm</t>
  </si>
  <si>
    <t>Manomètre inox-glycérine D63 0-10B</t>
  </si>
  <si>
    <t>Coude PVC Pression F-F 45° DN 160</t>
  </si>
  <si>
    <t>Coude PVC Pression F-F 90° DN 160</t>
  </si>
  <si>
    <t>Colle PVC eau potable boite 1 litre</t>
  </si>
  <si>
    <t xml:space="preserve">Adaptateur à brides </t>
  </si>
  <si>
    <t>Adaptateur à brides Sinoflex autobuté DN 350</t>
  </si>
  <si>
    <t>Jonction auto-crampée PE-PVC, DN 160mm</t>
  </si>
  <si>
    <t>Divers</t>
  </si>
  <si>
    <t>Vannes autres</t>
  </si>
  <si>
    <t>Unité</t>
  </si>
  <si>
    <t>Jonction Express Nex</t>
  </si>
  <si>
    <t>Bouche incendie - RIA</t>
  </si>
  <si>
    <t>Ml</t>
  </si>
  <si>
    <t>mètre</t>
  </si>
  <si>
    <t>Quantité</t>
  </si>
  <si>
    <t>Total HT</t>
  </si>
  <si>
    <t>TVA 20%</t>
  </si>
  <si>
    <t>Total TTC</t>
  </si>
  <si>
    <t>Plaque pleine PN 10, DN 100 mm Epoxy</t>
  </si>
  <si>
    <t>Plaque pleine PN 10, DN 150 mm Epoxy</t>
  </si>
  <si>
    <t>Couronne PEHD eau potable Bande bleue 50 m, Ø ext 25mm, ép 3mm, Ø int 19mm COUR. PE100 AEP BLEUE  50M 12,5-16-20B    25X3,0</t>
  </si>
  <si>
    <t>Couronne PEHD eau potable Bande bleue 50 m, Ø ext 32mm, ép 3,6mm, Ø int 24,8mm COUR. PE100 AEP BLEUE  50M 10-12,5-16B    32X3,0</t>
  </si>
  <si>
    <t>Couronne PEHD eau potable Bande bleue 50 m, COUR. PE100 "RD" AEP BLEUE 50M 20B   40X4,5</t>
  </si>
  <si>
    <t>Jonction fonte pour PVC</t>
  </si>
  <si>
    <t>Bride métal taraudée</t>
  </si>
  <si>
    <t>Bride métal taraudée DN 80 3" EPOXY</t>
  </si>
  <si>
    <t>Bride métal taraudée DN 100 2" EPOXY</t>
  </si>
  <si>
    <t>Bride à emboitement Natural PN 10 à emboiture express, PN 80 mm</t>
  </si>
  <si>
    <t>Vanne EURO type 21, sens de fermeture FAH, DN 80 mm, PN (bride) 10_16, long 300 mm</t>
  </si>
  <si>
    <t>Manomètre inox-glycérine D63 0-16B</t>
  </si>
  <si>
    <t>LA1</t>
  </si>
  <si>
    <t>LA2</t>
  </si>
  <si>
    <t>LA3</t>
  </si>
  <si>
    <t>LA4</t>
  </si>
  <si>
    <t>LA5</t>
  </si>
  <si>
    <t>LA6</t>
  </si>
  <si>
    <t>LA7</t>
  </si>
  <si>
    <t>LA8</t>
  </si>
  <si>
    <t>LA9</t>
  </si>
  <si>
    <t>LA10</t>
  </si>
  <si>
    <t>LA11</t>
  </si>
  <si>
    <t>LA12</t>
  </si>
  <si>
    <t>LA13</t>
  </si>
  <si>
    <t>LA14</t>
  </si>
  <si>
    <t>LA15</t>
  </si>
  <si>
    <t>LA16</t>
  </si>
  <si>
    <t>LA17</t>
  </si>
  <si>
    <t>LA18</t>
  </si>
  <si>
    <t>LA19</t>
  </si>
  <si>
    <t>LA20</t>
  </si>
  <si>
    <t>LA21</t>
  </si>
  <si>
    <t>LA22</t>
  </si>
  <si>
    <t>LA23</t>
  </si>
  <si>
    <t>LA24</t>
  </si>
  <si>
    <t>LA25</t>
  </si>
  <si>
    <t>LA26</t>
  </si>
  <si>
    <t>LA27</t>
  </si>
  <si>
    <t>LA28</t>
  </si>
  <si>
    <t>LA29</t>
  </si>
  <si>
    <t>LA30</t>
  </si>
  <si>
    <t>LA31</t>
  </si>
  <si>
    <t>LA32</t>
  </si>
  <si>
    <t>LA33</t>
  </si>
  <si>
    <t>LA34</t>
  </si>
  <si>
    <t>LA35</t>
  </si>
  <si>
    <t>LA36</t>
  </si>
  <si>
    <t>LA37</t>
  </si>
  <si>
    <t>AD1</t>
  </si>
  <si>
    <t>AD2</t>
  </si>
  <si>
    <t>AD3</t>
  </si>
  <si>
    <t>AD4</t>
  </si>
  <si>
    <t>AD5</t>
  </si>
  <si>
    <t>AD6</t>
  </si>
  <si>
    <t>AD7</t>
  </si>
  <si>
    <t>Jonction fonte pour PVC D 90</t>
  </si>
  <si>
    <t>Jonction fonte pour PVC D 160</t>
  </si>
  <si>
    <t>Jonction fonte pour PVC D 200</t>
  </si>
  <si>
    <t>Coude PVC Pression F-F 45' D 25</t>
  </si>
  <si>
    <t>Coude PVC Pression F-F 45' D 40</t>
  </si>
  <si>
    <t>Coude PVC Pression F-F 45' D 75</t>
  </si>
  <si>
    <t>Coude PVC Pression F-F 45' D 110</t>
  </si>
  <si>
    <t>Coude PVC Pression F-F 90' D 32</t>
  </si>
  <si>
    <t>Coude PVC Pression F-F 90' D 40</t>
  </si>
  <si>
    <t>Coude PVC Pression F-F 90' D 50</t>
  </si>
  <si>
    <t>Coude PVC Pression F-F 90' D 63</t>
  </si>
  <si>
    <t>Coude PVC Pression F-F 90' D 110</t>
  </si>
  <si>
    <t>Courbe PVC Pression F-F 90' D 32</t>
  </si>
  <si>
    <t>Manchon PVC Pression D 32</t>
  </si>
  <si>
    <t>Manchon PVC Pression D 40</t>
  </si>
  <si>
    <t>Manchon PVC Pression D 63</t>
  </si>
  <si>
    <t>Manchon PVC Pression D 110</t>
  </si>
  <si>
    <t>Manchon PVC Pression D 160</t>
  </si>
  <si>
    <t>Réducteur extérieur PVC Pression M-F D 40/25</t>
  </si>
  <si>
    <t>Réduction incorp PVC Pression D 32/25</t>
  </si>
  <si>
    <t>Té PVC Pression Femelle 90' D 75</t>
  </si>
  <si>
    <t>Té PVC Pression Femelle 45' D 40</t>
  </si>
  <si>
    <t>Coude PVC Pression renforcé 90' D 32 TAR 1"</t>
  </si>
  <si>
    <t>Coude PVC Pression renforcé 90' D 40 TAR 1"1/4</t>
  </si>
  <si>
    <t>Embout PVC Pression F OU M D 32/40 FIL 1"</t>
  </si>
  <si>
    <t>Union 3 PIECES PVC Pression à coller D 32</t>
  </si>
  <si>
    <t>Bride PVC Pression pour collet D 160 DN 150</t>
  </si>
  <si>
    <t>Bride PVC Pression pour collet D 200 DN 200</t>
  </si>
  <si>
    <t>Collet strié PVC Pression pour tube D 110</t>
  </si>
  <si>
    <t>Collet strié PVC Pression pour tube D 160</t>
  </si>
  <si>
    <t>Bride polyester pour collet D 160 DN150</t>
  </si>
  <si>
    <t>Gaine PVC LST 6M 28X1,5</t>
  </si>
  <si>
    <t>Gaine PVC LST 6M 45X1,8</t>
  </si>
  <si>
    <t>Collier pour PVC Pression "6085" D 110</t>
  </si>
  <si>
    <t>Coude PVC Pression F-F 45' PN10 D 200</t>
  </si>
  <si>
    <t>Mamelon laiton M-M 1/2"X3/4"</t>
  </si>
  <si>
    <t>Mamelon laiton M-M 1"X1"</t>
  </si>
  <si>
    <t>Mamelon laiton M-M 1"X1"1/4</t>
  </si>
  <si>
    <t>Mamelon laiton M-M 1"1/4X1"1/4</t>
  </si>
  <si>
    <t>Mamelon laiton M-M 1"1/4X1"1/2</t>
  </si>
  <si>
    <t>Mamelon laiton M-M 1"1/2X1"1/2</t>
  </si>
  <si>
    <t>Mamelon laiton M-M 1"1/2X2"</t>
  </si>
  <si>
    <t>Raccord laiton FEM 1"1/2 M 1"1/4</t>
  </si>
  <si>
    <t>Raccord laiton FEM 2"... M 1"1/2</t>
  </si>
  <si>
    <t>Réduction concentrique laiton 1"1/2X1"</t>
  </si>
  <si>
    <t>Réduction concentrique laiton 1"1/4X1"</t>
  </si>
  <si>
    <t>Réduction concentrique laiton 1"1/4X3/4"</t>
  </si>
  <si>
    <t>Réduction concentrique laiton 3/4"X1/2"</t>
  </si>
  <si>
    <t>Réduction concentrique laiton 3/8"X1/4"</t>
  </si>
  <si>
    <t>Réduction concentrique laiton 55/300X40/300</t>
  </si>
  <si>
    <t>Réduction concentrique laiton 40/300X1"1/4</t>
  </si>
  <si>
    <t>Réduction concentrique laiton 40/300X3/4"</t>
  </si>
  <si>
    <t>Raccord laiton, flexible 1/2, raccord express fileté joint monté M 1/2"</t>
  </si>
  <si>
    <t>Raccord laiton, flexible 1/2, raccord express fileté joint monté M 3/4"</t>
  </si>
  <si>
    <t>Raccord laiton, flexible 1/2, raccord express fileté joint monté M 1"</t>
  </si>
  <si>
    <t>Raccord laiton, flexible 1/2, raccord express fileté joint monté F 1/2"</t>
  </si>
  <si>
    <t>Raccord laiton, flexible 1/2, raccord express fileté joint monté F 3/4"</t>
  </si>
  <si>
    <t>Raccord laiton, flexible 1/2, raccord express fileté joint monté F 1"</t>
  </si>
  <si>
    <t>Raccord laiton, flexible réduction concentrique laiton 1/2"X3/8"</t>
  </si>
  <si>
    <t>Raccord laiton flexible 1/2 raccord express annelé joint monté DN 15 D 19</t>
  </si>
  <si>
    <t>Raccord laiton flexible, flexible sanitaire/clim. FF D15 L500 1/2"</t>
  </si>
  <si>
    <t>Raccord laiton flexible, mamelon laiton M-M 1"X1"1/2</t>
  </si>
  <si>
    <t>Robinetterie de batiment; robinet T sphérique FF 1/2" NF Poignée verte</t>
  </si>
  <si>
    <t>Robinetterie de batiment; robinet T sphérique FF 3/4" NF Poignée verte</t>
  </si>
  <si>
    <t>Robinetterie de batiment; robinet T sphérique FF 1"1/4 NF Poignée verte</t>
  </si>
  <si>
    <t>Robinetterie de batiment; robinet T sphérique purge FF1/2" NF Poignée verte</t>
  </si>
  <si>
    <t>Robinetterie de batiment; robinet T sphérique FF 3/8" NF Manette verte</t>
  </si>
  <si>
    <t>Robinetterie de batiment; robinet T sphérique purge FF1/2" NF Manette verte</t>
  </si>
  <si>
    <t>Robinetterie de batiment; robinet T sphérique purge FF  1" NF Manette verte</t>
  </si>
  <si>
    <t>Robinet à tournant sphérique à coller D 32</t>
  </si>
  <si>
    <t>Robinet à tournant sphérique à coller D 40</t>
  </si>
  <si>
    <t>Robinet à tournant sphérique à coller D 50</t>
  </si>
  <si>
    <t>Robinet à tournant sphérique à coller D 63</t>
  </si>
  <si>
    <t>Robinet d'arrosage à soupape brossé DN15</t>
  </si>
  <si>
    <t>Robinet d'arrosage à soupape brossé DN18</t>
  </si>
  <si>
    <t>Décapant PVC, bidon de 1 litre</t>
  </si>
  <si>
    <t>Lubrifiant en seau 2,5 L à 3 L</t>
  </si>
  <si>
    <t>Collet strié PVC-U pression pour tube D 200</t>
  </si>
  <si>
    <t>Jonction fonte à bride à simple boulonnage - Non verrouillée D 90</t>
  </si>
  <si>
    <t>Jonction fonte à bride à simple boulonnage - Non verrouillé D 160</t>
  </si>
  <si>
    <t>Jonction fonte à bride à simple boulonnage - Non verrouillé D 200</t>
  </si>
  <si>
    <t xml:space="preserve">Vanne de sectionnement à opercule à écartement standard - FAH Vanne EURO type 21 </t>
  </si>
  <si>
    <t>Vanne de sectionnement à opercule à écartement réduit - FSH Vanne EURO type 23</t>
  </si>
  <si>
    <t>Tête de bouche à clé fonte - Chaussée - Type fixe, ronde, 4,9 Kg</t>
  </si>
  <si>
    <t>Tête de bouche à clé fonte - Chaussée - Type fixe, carrée, 5,2 Kg</t>
  </si>
  <si>
    <t>Tube PVC pression long: 6m 25X2,8 PN 25</t>
  </si>
  <si>
    <t>Tube PVC pression long: 6m 32X2,4 PN 16</t>
  </si>
  <si>
    <t>Tube PVC pression long: 6m 40X3,0 PN 16</t>
  </si>
  <si>
    <t>Tube PVC pression long: 6m 50X3,7 PN 16</t>
  </si>
  <si>
    <t>Tube PVC pression long: 6m 63X4,7 PN 16</t>
  </si>
  <si>
    <t>Tube PVC pression long: 6m 75X5.6 PN 16</t>
  </si>
  <si>
    <t>Tube PVC pression long: 6m 90X4,3 PN 10</t>
  </si>
  <si>
    <t>Tube PVC pression long: 6m 90X6,7 PN 16</t>
  </si>
  <si>
    <t>Tube PVC pression long: 6m 110X5,3 PN 10</t>
  </si>
  <si>
    <t>Tube PVC pression long: 6m 110X8,1 PN 16</t>
  </si>
  <si>
    <t>Tube PVC pression long: 6m 160X6,2 PN 10</t>
  </si>
  <si>
    <t>Tube PVC pression long: 6m 200X7,7 PN 10</t>
  </si>
  <si>
    <t>Tube PVC pression long: 6m 75X5,5 PN 16</t>
  </si>
  <si>
    <t>Manchon PE / écrou tournant DN 40 - 1''1/2</t>
  </si>
  <si>
    <t>Raccord PVC-C Pression EC-EF PVC-C-Coudé 90' F-F D 40</t>
  </si>
  <si>
    <t>Raccord PVC-C Pression EC-EF PVC-C-Coudé 45' F-F D 40</t>
  </si>
  <si>
    <t>Raccord PVC-C Pression EC-EF PVC-C-Manchon D 40</t>
  </si>
  <si>
    <t>Tube allonge PVC à collerette; L 985 mm</t>
  </si>
  <si>
    <t>Collier "MONOKLIP" noir avec insert M8 D32</t>
  </si>
  <si>
    <t>Collier "MONOKLIP" noir avec insert M8 D25</t>
  </si>
  <si>
    <t>Collier "MONOKLIP" noir avec insert M8 D40</t>
  </si>
  <si>
    <t>Collier "MONOKLIP" noir avec insert M8 D50</t>
  </si>
  <si>
    <t>Collier "MONOKLIP" noir avec insert M8 D20</t>
  </si>
  <si>
    <t>Collier "MONOKLIP" noir avec insert M8 D63</t>
  </si>
  <si>
    <t>Collier clips pour PVC pression "6085" D 200</t>
  </si>
  <si>
    <t>Bride de réduction fonte - Double goujonnage - DN1 150 - DN2 100</t>
  </si>
  <si>
    <t>Tête de bouche à clé fonte - Ronde - Chaussée - Verrouillable</t>
  </si>
  <si>
    <t>Manchon de réparation à serrage extérieur laiton "ISIFLO" D 25</t>
  </si>
  <si>
    <t>Tête de bouche à clé fonte - Ronde -Trottoir - Type fixe</t>
  </si>
  <si>
    <t>Manchon de réparation à serrage extérieur laiton "ISIFLO" D 32</t>
  </si>
  <si>
    <t>Tête de bouche à clé fonte - Carré - Chaussée - Verrouillable</t>
  </si>
  <si>
    <t>Poteau incendie "Bayard", à prises apparentes - Non renversable - DN100 Saphyr</t>
  </si>
  <si>
    <t>Coude fonte à bride 90°</t>
  </si>
  <si>
    <t>Coude fonte à bride 90° - DN100</t>
  </si>
  <si>
    <t>Robinetterie de batiment; robinet T sphérique purge FF  1" 1/2 NF Manette verte</t>
  </si>
  <si>
    <t>Coude fonte à bride 45° - DN150</t>
  </si>
  <si>
    <t>Esse de réglage pour poteaux</t>
  </si>
  <si>
    <t>Manchon fonte - Large tolérance "LP 5" - Plage diam ext 217-241 mm</t>
  </si>
  <si>
    <t>Couronne PE - AEP - PE 100 "EXCEL PLUS" diam ext 40 mm - PN16 - SDR11</t>
  </si>
  <si>
    <t>Coude fonte à bride 90° - DN150</t>
  </si>
  <si>
    <t>Pompe de relevage "STEELINOX" Débit 13,5 m3/h SXM 3 GW</t>
  </si>
  <si>
    <t>Coude fonte à bride 90° - DN80</t>
  </si>
  <si>
    <t>Piquet porte lanterne, 1,3 m, diam 14</t>
  </si>
  <si>
    <t>Grillage de balisage orange, largeur 1 m, long 50 m</t>
  </si>
  <si>
    <t>Pompe de relevage "STEELINOX" Débit 8,1 m3/h SXM 2</t>
  </si>
  <si>
    <t>Manchette PN 10 à brides, DN 100mm, long 0,25 m</t>
  </si>
  <si>
    <t>Manchette PN 10 à brides, DN 150mm, long 0,50 m</t>
  </si>
  <si>
    <t>Manchette PN 10 à brides, DN 150mm, long 0,25 m</t>
  </si>
  <si>
    <t>Vanne de sectionnement à opercule à écartement standard - FAH - DN300</t>
  </si>
  <si>
    <t>Vanne papillon à oreille - Sans bride - Bride perçage ISO PN 10 - Type SYLAX - DN80</t>
  </si>
  <si>
    <t>Robinet de prise en charge à tournant sphérique à serrage extérieur "SPHERUO SE 402", diam ext 50 mm, DN40, Bossage M55 x 300</t>
  </si>
  <si>
    <t>Vanne papillon à oreille - Sans bride - Bride perçage ISO PN 10 - Type SYLAX - DN100</t>
  </si>
  <si>
    <t>FO1</t>
  </si>
  <si>
    <t>FO2</t>
  </si>
  <si>
    <t>FO4</t>
  </si>
  <si>
    <t>FO6</t>
  </si>
  <si>
    <t>FO8</t>
  </si>
  <si>
    <t>FO12</t>
  </si>
  <si>
    <t>FO15</t>
  </si>
  <si>
    <t>FO18</t>
  </si>
  <si>
    <t>FO19</t>
  </si>
  <si>
    <t>FO21</t>
  </si>
  <si>
    <t>FO23</t>
  </si>
  <si>
    <t>FO24</t>
  </si>
  <si>
    <t>FO27</t>
  </si>
  <si>
    <t>FO31</t>
  </si>
  <si>
    <t>FO33</t>
  </si>
  <si>
    <t>FO35</t>
  </si>
  <si>
    <t>FO38</t>
  </si>
  <si>
    <t>FO39</t>
  </si>
  <si>
    <t>FO44</t>
  </si>
  <si>
    <t>FO47</t>
  </si>
  <si>
    <t>FO48</t>
  </si>
  <si>
    <t>FO51</t>
  </si>
  <si>
    <t>FO55</t>
  </si>
  <si>
    <t>FO59</t>
  </si>
  <si>
    <t>FO60</t>
  </si>
  <si>
    <t>FO63</t>
  </si>
  <si>
    <t>FO64</t>
  </si>
  <si>
    <t>FO67</t>
  </si>
  <si>
    <t>FO70</t>
  </si>
  <si>
    <t>FO71</t>
  </si>
  <si>
    <t>FO75</t>
  </si>
  <si>
    <t>FO76</t>
  </si>
  <si>
    <t>FO78</t>
  </si>
  <si>
    <t>FO81</t>
  </si>
  <si>
    <t>FO84</t>
  </si>
  <si>
    <t>FO85</t>
  </si>
  <si>
    <t>FO89</t>
  </si>
  <si>
    <t>FO91</t>
  </si>
  <si>
    <t>FO92</t>
  </si>
  <si>
    <t>FO94</t>
  </si>
  <si>
    <t>FO96</t>
  </si>
  <si>
    <t>FO99</t>
  </si>
  <si>
    <t>FO102</t>
  </si>
  <si>
    <t>FO105</t>
  </si>
  <si>
    <t>FO107</t>
  </si>
  <si>
    <t>FO112</t>
  </si>
  <si>
    <t>FO114</t>
  </si>
  <si>
    <t>FO115</t>
  </si>
  <si>
    <t>FO116</t>
  </si>
  <si>
    <t>FO117</t>
  </si>
  <si>
    <t>INOX1</t>
  </si>
  <si>
    <t>INOX2</t>
  </si>
  <si>
    <t>PVC1</t>
  </si>
  <si>
    <t>PVC2</t>
  </si>
  <si>
    <t>PVC3</t>
  </si>
  <si>
    <t>PVC4</t>
  </si>
  <si>
    <t>PVC5</t>
  </si>
  <si>
    <t>PVC6</t>
  </si>
  <si>
    <t>PVC7</t>
  </si>
  <si>
    <t>PVC8</t>
  </si>
  <si>
    <t>PVC9</t>
  </si>
  <si>
    <t>PVC10</t>
  </si>
  <si>
    <t>PVC11</t>
  </si>
  <si>
    <t>PVC12</t>
  </si>
  <si>
    <t>PVC13</t>
  </si>
  <si>
    <t>PVC14</t>
  </si>
  <si>
    <t>PVC15</t>
  </si>
  <si>
    <t>PVC16</t>
  </si>
  <si>
    <t>PVC17</t>
  </si>
  <si>
    <t>PVC18</t>
  </si>
  <si>
    <t>PVC19</t>
  </si>
  <si>
    <t>PVC20</t>
  </si>
  <si>
    <t>PVC21</t>
  </si>
  <si>
    <t>PVC22</t>
  </si>
  <si>
    <t>PVC23</t>
  </si>
  <si>
    <t>PVC24</t>
  </si>
  <si>
    <t>PVC25</t>
  </si>
  <si>
    <t>PVC26</t>
  </si>
  <si>
    <t>PVC27</t>
  </si>
  <si>
    <t>PVC28</t>
  </si>
  <si>
    <t>PVC29</t>
  </si>
  <si>
    <t>PVC30</t>
  </si>
  <si>
    <t>PVC31</t>
  </si>
  <si>
    <t>PVC32</t>
  </si>
  <si>
    <t>PVC33</t>
  </si>
  <si>
    <t>PVC34</t>
  </si>
  <si>
    <t>PVC35</t>
  </si>
  <si>
    <t>PVC36</t>
  </si>
  <si>
    <t>PVC37</t>
  </si>
  <si>
    <t>PVC38</t>
  </si>
  <si>
    <t>PVC39</t>
  </si>
  <si>
    <t>PVC40</t>
  </si>
  <si>
    <t>PVC41</t>
  </si>
  <si>
    <t>PVC42</t>
  </si>
  <si>
    <t>PVC43</t>
  </si>
  <si>
    <t>PVC44</t>
  </si>
  <si>
    <t>PVC45</t>
  </si>
  <si>
    <t>PVC46</t>
  </si>
  <si>
    <t>PVC47</t>
  </si>
  <si>
    <t>PVC48</t>
  </si>
  <si>
    <t>PVC49</t>
  </si>
  <si>
    <t>PVC50</t>
  </si>
  <si>
    <t>PVC51</t>
  </si>
  <si>
    <t>PVC52</t>
  </si>
  <si>
    <t>PVC53</t>
  </si>
  <si>
    <t>PVC54</t>
  </si>
  <si>
    <t>PVC55</t>
  </si>
  <si>
    <t>PVC56</t>
  </si>
  <si>
    <t>PVC57</t>
  </si>
  <si>
    <t>PVC58</t>
  </si>
  <si>
    <t>PE1</t>
  </si>
  <si>
    <t>PE2</t>
  </si>
  <si>
    <t>PE3</t>
  </si>
  <si>
    <t>PE4</t>
  </si>
  <si>
    <t>PE6</t>
  </si>
  <si>
    <t>PE8</t>
  </si>
  <si>
    <t>PE9</t>
  </si>
  <si>
    <t>FO11</t>
  </si>
  <si>
    <t>FO14</t>
  </si>
  <si>
    <t>FO22</t>
  </si>
  <si>
    <t>FO28</t>
  </si>
  <si>
    <t>FO30</t>
  </si>
  <si>
    <t>FO34</t>
  </si>
  <si>
    <t>FO37</t>
  </si>
  <si>
    <t>FO42</t>
  </si>
  <si>
    <t>FO43</t>
  </si>
  <si>
    <t>FO50</t>
  </si>
  <si>
    <t>FO54</t>
  </si>
  <si>
    <t>FO57</t>
  </si>
  <si>
    <t>FO66</t>
  </si>
  <si>
    <t>FO72</t>
  </si>
  <si>
    <t>FO73</t>
  </si>
  <si>
    <t>FO80</t>
  </si>
  <si>
    <t>FO95</t>
  </si>
  <si>
    <t>FO101</t>
  </si>
  <si>
    <t>FO106</t>
  </si>
  <si>
    <t>FO110</t>
  </si>
  <si>
    <t>FO113</t>
  </si>
  <si>
    <t>PE7</t>
  </si>
  <si>
    <t>Marque</t>
  </si>
  <si>
    <t>Coefficient de remise en %</t>
  </si>
  <si>
    <t>Pont 
A
Mousson</t>
  </si>
  <si>
    <t>Jonction express</t>
  </si>
  <si>
    <t>Bouche à clé</t>
  </si>
  <si>
    <t>Bouche de lavage</t>
  </si>
  <si>
    <t>Cônes</t>
  </si>
  <si>
    <t>ventouse</t>
  </si>
  <si>
    <t>Joint</t>
  </si>
  <si>
    <t>Esse de réglage</t>
  </si>
  <si>
    <t xml:space="preserve">Régulateur de pression </t>
  </si>
  <si>
    <t>HUOT</t>
  </si>
  <si>
    <t>Robinet de prise en charge</t>
  </si>
  <si>
    <t>Manchon large plage</t>
  </si>
  <si>
    <t>Collier de prise en charge</t>
  </si>
  <si>
    <t>BAYARD</t>
  </si>
  <si>
    <t>Régulateur de pression DN 150</t>
  </si>
  <si>
    <t>Régulateur de pression DN 200</t>
  </si>
  <si>
    <t>Montant estimé commandé avant remise sur prix catalogue fournisseur</t>
  </si>
  <si>
    <t>Montant remisé HT</t>
  </si>
  <si>
    <t>Simulation  BPU</t>
  </si>
  <si>
    <t>Simulation  Prix catalogue</t>
  </si>
  <si>
    <t>Les fiches de données de sécurité des substances ou produits proposés, quand elles existent, seront obligatoirement jointes à la réponse du candidat. Ces fiches devront dater de moins de trois ans.</t>
  </si>
  <si>
    <r>
      <t xml:space="preserve">Barre PE100 </t>
    </r>
    <r>
      <rPr>
        <b/>
        <sz val="11"/>
        <color rgb="FF000000"/>
        <rFont val="Arial"/>
        <family val="2"/>
      </rPr>
      <t>long:  6m</t>
    </r>
    <r>
      <rPr>
        <sz val="11"/>
        <color rgb="FF000000"/>
        <rFont val="Arial"/>
        <family val="2"/>
      </rPr>
      <t xml:space="preserve"> AEP B.Bleue 16B 250X22,7</t>
    </r>
  </si>
  <si>
    <r>
      <t xml:space="preserve">Barre PE100 </t>
    </r>
    <r>
      <rPr>
        <b/>
        <sz val="11"/>
        <color rgb="FF000000"/>
        <rFont val="Arial"/>
        <family val="2"/>
      </rPr>
      <t>long:  6m</t>
    </r>
    <r>
      <rPr>
        <sz val="11"/>
        <color rgb="FF000000"/>
        <rFont val="Arial"/>
        <family val="2"/>
      </rPr>
      <t xml:space="preserve"> AEP B.Bleue 16B 110X10</t>
    </r>
  </si>
  <si>
    <r>
      <t xml:space="preserve">Barre PE 100 </t>
    </r>
    <r>
      <rPr>
        <b/>
        <sz val="11"/>
        <color rgb="FF000000"/>
        <rFont val="Arial"/>
        <family val="2"/>
      </rPr>
      <t>long:  6m</t>
    </r>
    <r>
      <rPr>
        <sz val="11"/>
        <color rgb="FF000000"/>
        <rFont val="Arial"/>
        <family val="2"/>
      </rPr>
      <t xml:space="preserve"> - 16B - AEP B Bleue 63X5,8</t>
    </r>
  </si>
  <si>
    <t>Code article</t>
  </si>
  <si>
    <t xml:space="preserve">Prix fabricant unitaire HT </t>
  </si>
  <si>
    <t>Type de matériaux</t>
  </si>
  <si>
    <t>Désignation des matériaux</t>
  </si>
  <si>
    <t>PRIX SUR CATALOGUE</t>
  </si>
  <si>
    <t>SIMULATION PRIX SUR BPU</t>
  </si>
  <si>
    <t>Prix fabricant unitaire HT remisé</t>
  </si>
  <si>
    <t>Prix Total HT remisé</t>
  </si>
  <si>
    <t>SIMULATION PRIX SUR CATALOGUE</t>
  </si>
  <si>
    <t>Synthèse SIMULATION</t>
  </si>
  <si>
    <t>Observations</t>
  </si>
  <si>
    <t>INOX5</t>
  </si>
  <si>
    <t>INOX6</t>
  </si>
  <si>
    <t>INOX7</t>
  </si>
  <si>
    <t>LA38</t>
  </si>
  <si>
    <t>LA39</t>
  </si>
  <si>
    <t>LA40</t>
  </si>
  <si>
    <t>LA41</t>
  </si>
  <si>
    <t>LA42</t>
  </si>
  <si>
    <t>LA43</t>
  </si>
  <si>
    <t>Total HT Simulation</t>
  </si>
  <si>
    <t>Tva 20%</t>
  </si>
  <si>
    <t>Total TTC Simulation</t>
  </si>
  <si>
    <t>Toutes marques</t>
  </si>
  <si>
    <r>
      <t xml:space="preserve">Les produits et matériaux classés </t>
    </r>
    <r>
      <rPr>
        <b/>
        <sz val="11"/>
        <color rgb="FFFF0000"/>
        <rFont val="Arial"/>
        <family val="2"/>
      </rPr>
      <t>CMR</t>
    </r>
    <r>
      <rPr>
        <sz val="11"/>
        <rFont val="Arial"/>
        <family val="2"/>
      </rPr>
      <t xml:space="preserve"> (Cancérogènes, Mutagènes, Reprotoxiqucs) et ou contenant de l'</t>
    </r>
    <r>
      <rPr>
        <b/>
        <sz val="11"/>
        <color rgb="FFFF0000"/>
        <rFont val="Arial"/>
        <family val="2"/>
      </rPr>
      <t>amiante</t>
    </r>
    <r>
      <rPr>
        <sz val="11"/>
        <rFont val="Arial"/>
        <family val="2"/>
      </rPr>
      <t xml:space="preserve"> sont à proscrire quelle que soit la catégorie.</t>
    </r>
  </si>
  <si>
    <t>Accord-Cadre à bons de commande relatif à la fourniture et livraison de matériels pour les réseaux de distribution d'eau potable au profit du SID ATLANTIQUE
Annexe 2 du RC</t>
  </si>
  <si>
    <t xml:space="preserve"> </t>
  </si>
  <si>
    <t xml:space="preserve">Observations 
</t>
  </si>
  <si>
    <t>Tous produits du catalogue</t>
  </si>
  <si>
    <r>
      <rPr>
        <b/>
        <sz val="11"/>
        <rFont val="Arial"/>
        <family val="2"/>
      </rPr>
      <t>Onglet 2_CATEGORIE 1_Prix sur BPU</t>
    </r>
    <r>
      <rPr>
        <sz val="11"/>
        <rFont val="Arial"/>
        <family val="2"/>
      </rPr>
      <t xml:space="preserve">
L'ensemble des lignes du BPU sont à compléter intégralement (colonne E). Ils se reportent directement dans l'onglet 4 colonne E_simulation CAT 1.
Les prix du BPU  seront les plus commandés par rapport aux autres lignes de prix du catalogue. Un effort particulier est attendu sur ces lignes.
Les marques sont données à titre indicatif afin d'expliciter les caractéristiques techniques attendues. 
Si toutefois le produit s'avérait obsolète tant en phase consultation qu'en exécution le titulaire apportera la preuve de l'équivalence produit du BPU en fournissant une fiche technique pour chaque produit équivalent proposé. Une colonne "Observations" permet d'apporter un complément d'information le cas échéant.</t>
    </r>
    <r>
      <rPr>
        <b/>
        <sz val="11"/>
        <rFont val="Arial"/>
        <family val="2"/>
      </rPr>
      <t/>
    </r>
  </si>
  <si>
    <r>
      <rPr>
        <b/>
        <sz val="11"/>
        <color theme="1"/>
        <rFont val="Arial"/>
        <family val="2"/>
      </rPr>
      <t>Onglet 3_CATEGORIE 2_Prix sur catalogue</t>
    </r>
    <r>
      <rPr>
        <sz val="11"/>
        <color theme="1"/>
        <rFont val="Arial"/>
        <family val="2"/>
      </rPr>
      <t xml:space="preserve">
Les remises sur les prix publics sont exprimées en pourcentage. Les pourcentages de remise sur catalogues sont à compléter intégralement en colonne D. Ils se reportent directement dans l'onglet 5 colonne E _simulation CAT 2.
Les coefficients "catalogues" de la catégorie 2 intègrent :
- les remises sur les prix publics éventuellement consenties au titulaire par les fournisseurs ou les fabricants 
- les frais de gestion et marge pour bénéfice du titulaire</t>
    </r>
    <r>
      <rPr>
        <strike/>
        <sz val="11"/>
        <color theme="1"/>
        <rFont val="Arial"/>
        <family val="2"/>
      </rPr>
      <t xml:space="preserve">
</t>
    </r>
    <r>
      <rPr>
        <sz val="11"/>
        <color theme="1"/>
        <rFont val="Arial"/>
        <family val="2"/>
      </rPr>
      <t xml:space="preserve">
Le coefficient sera exprimé par un nombre décimal.
Exemple :  une pièce vaut 100,00 € prix public. Après application du coefficient de remise catalogue de 15 % , le prix "catalogue" est de 85,00 €. Le candidat renseigne donc "15" dans la colonne "coefficient de remise onglet 3_prix sur catalogue_colonne E", soit (prix sur catalogue x (1 - 15%))= 85,00€. 
Pour la famille 'FONTE', la marque est imposée pour des raisons de compatibilité avec les installations déjà en place. 
Pour la famille "ACCESSOIRES DIVERS", elle comprendra des articles non inclus précédemment mais nécessaires à la réalisation des prestations relatives à la fourniture de matériels pour la distribution d'eaux potables. 
Exemple: concernant les prix sur BPU de la catégorie 1, on trouvera "Dispositif avertisseur détectable - largeur 0,20 - BLEU - rouleau de 100 m", mais dans le prix catalogue (onglet3_cat2_prix sur catalogue), on pourra retrouver "Dispositif avertisseur détectable - largeur 0,30 - BLEU - rouleau de 100 m" ou "Dispositif avertisseur détectable - largeur 0,20 - VERT - rouleau de 100 m", etc..., On pourra y retrouver aussi le petit matériel nécessaire à la mise en oeuvre des familles précitées.</t>
    </r>
  </si>
  <si>
    <t xml:space="preserve">
Le montant donné est celui estimé consommé sur la durée du marché de manière estimative.</t>
  </si>
  <si>
    <t>Prix sur Bordereau des Prix Unitaires (BPU)</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</si>
</sst>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0;###0.00"/>
    <numFmt numFmtId="165" formatCode="#,##0.00\ &quot;€&quot;"/>
  </numFmts>
  <fonts count="22" x14ac:knownFonts="1">
    <font>
      <sz val="10"/>
      <color rgb="FF000000"/>
      <name val="Times New Roman"/>
      <charset val="204"/>
    </font>
    <font>
      <sz val="10"/>
      <color rgb="FF000000"/>
      <name val="Times New Roman"/>
      <family val="1"/>
    </font>
    <font>
      <sz val="20"/>
      <color theme="1"/>
      <name val="Times New Roman"/>
      <family val="2"/>
    </font>
    <font>
      <sz val="11"/>
      <color theme="1"/>
      <name val="Arial"/>
      <family val="2"/>
    </font>
    <font>
      <b/>
      <sz val="14"/>
      <color rgb="FF0000FF"/>
      <name val="Arial"/>
      <family val="2"/>
    </font>
    <font>
      <sz val="11"/>
      <name val="Arial"/>
      <family val="2"/>
    </font>
    <font>
      <b/>
      <sz val="11"/>
      <name val="Arial"/>
      <family val="2"/>
    </font>
    <font>
      <sz val="10"/>
      <color rgb="FF000000"/>
      <name val="Arial"/>
      <family val="2"/>
    </font>
    <font>
      <sz val="11"/>
      <color rgb="FF000000"/>
      <name val="Arial"/>
      <family val="2"/>
    </font>
    <font>
      <sz val="16"/>
      <color rgb="FF0000FF"/>
      <name val="Arial"/>
      <family val="2"/>
    </font>
    <font>
      <b/>
      <sz val="11"/>
      <color rgb="FF0000FF"/>
      <name val="Arial"/>
      <family val="2"/>
    </font>
    <font>
      <b/>
      <sz val="11"/>
      <color theme="1"/>
      <name val="Arial"/>
      <family val="2"/>
    </font>
    <font>
      <b/>
      <sz val="11"/>
      <color rgb="FF000000"/>
      <name val="Arial"/>
      <family val="2"/>
    </font>
    <font>
      <sz val="11"/>
      <name val="Times New Roman"/>
      <family val="1"/>
    </font>
    <font>
      <b/>
      <sz val="11"/>
      <color rgb="FF0000FF"/>
      <name val="Times New Roman"/>
      <family val="1"/>
    </font>
    <font>
      <b/>
      <sz val="11"/>
      <color rgb="FFFF0000"/>
      <name val="Arial"/>
      <family val="2"/>
    </font>
    <font>
      <strike/>
      <sz val="11"/>
      <color theme="1"/>
      <name val="Arial"/>
      <family val="2"/>
    </font>
    <font>
      <sz val="10"/>
      <color theme="1"/>
      <name val="Arial"/>
      <family val="2"/>
    </font>
    <font>
      <sz val="12"/>
      <color theme="1"/>
      <name val="Arial"/>
      <family val="2"/>
    </font>
    <font>
      <sz val="12"/>
      <color rgb="FF000000"/>
      <name val="Arial"/>
      <family val="2"/>
    </font>
    <font>
      <sz val="14"/>
      <color theme="1"/>
      <name val="Arial"/>
      <family val="2"/>
    </font>
    <font>
      <sz val="11"/>
      <color theme="9" tint="-0.249977111117893"/>
      <name val="Arial"/>
      <family val="2"/>
    </font>
  </fonts>
  <fills count="10">
    <fill>
      <patternFill patternType="none"/>
    </fill>
    <fill>
      <patternFill patternType="gray125"/>
    </fill>
    <fill>
      <patternFill patternType="solid">
        <fgColor theme="0"/>
        <bgColor indexed="64"/>
      </patternFill>
    </fill>
    <fill>
      <patternFill patternType="solid">
        <fgColor theme="4" tint="0.79998168889431442"/>
        <bgColor indexed="64"/>
      </patternFill>
    </fill>
    <fill>
      <patternFill patternType="solid">
        <fgColor theme="7" tint="0.59999389629810485"/>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3" tint="0.79998168889431442"/>
        <bgColor indexed="64"/>
      </patternFill>
    </fill>
    <fill>
      <patternFill patternType="solid">
        <fgColor theme="0" tint="-0.14999847407452621"/>
        <bgColor indexed="64"/>
      </patternFill>
    </fill>
    <fill>
      <patternFill patternType="solid">
        <fgColor theme="0" tint="-0.34998626667073579"/>
        <bgColor indexed="64"/>
      </patternFill>
    </fill>
  </fills>
  <borders count="24">
    <border>
      <left/>
      <right/>
      <top/>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style="thin">
        <color rgb="FF000000"/>
      </right>
      <top style="thin">
        <color rgb="FF000000"/>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bottom/>
      <diagonal/>
    </border>
    <border>
      <left style="medium">
        <color indexed="64"/>
      </left>
      <right style="thin">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bottom/>
      <diagonal/>
    </border>
  </borders>
  <cellStyleXfs count="3">
    <xf numFmtId="0" fontId="0" fillId="0" borderId="0"/>
    <xf numFmtId="0" fontId="1" fillId="0" borderId="0"/>
    <xf numFmtId="9" fontId="1" fillId="0" borderId="0" applyFont="0" applyFill="0" applyBorder="0" applyAlignment="0" applyProtection="0"/>
  </cellStyleXfs>
  <cellXfs count="146">
    <xf numFmtId="0" fontId="0" fillId="0" borderId="0" xfId="0" applyFill="1" applyBorder="1" applyAlignment="1">
      <alignment horizontal="left" vertical="top"/>
    </xf>
    <xf numFmtId="0" fontId="2" fillId="0" borderId="0" xfId="0" applyFont="1" applyAlignment="1">
      <alignment vertical="center"/>
    </xf>
    <xf numFmtId="0" fontId="0" fillId="0" borderId="0" xfId="0"/>
    <xf numFmtId="0" fontId="0" fillId="0" borderId="0" xfId="0" applyAlignment="1">
      <alignment horizontal="center" vertical="center"/>
    </xf>
    <xf numFmtId="0" fontId="3" fillId="0" borderId="0" xfId="0" applyFont="1"/>
    <xf numFmtId="0" fontId="4" fillId="3" borderId="10" xfId="0" applyFont="1" applyFill="1" applyBorder="1" applyAlignment="1">
      <alignment horizontal="center" vertical="center" wrapText="1"/>
    </xf>
    <xf numFmtId="0" fontId="5" fillId="0" borderId="0" xfId="0" applyFont="1" applyFill="1" applyBorder="1" applyAlignment="1">
      <alignment vertical="center" wrapText="1"/>
    </xf>
    <xf numFmtId="0" fontId="8" fillId="0" borderId="0" xfId="0" applyFont="1" applyFill="1" applyBorder="1" applyAlignment="1">
      <alignment horizontal="left" vertical="top"/>
    </xf>
    <xf numFmtId="4" fontId="8" fillId="0" borderId="0" xfId="0" applyNumberFormat="1" applyFont="1" applyFill="1" applyBorder="1" applyAlignment="1">
      <alignment horizontal="left" vertical="top"/>
    </xf>
    <xf numFmtId="0" fontId="8" fillId="0" borderId="2" xfId="0" applyFont="1" applyFill="1" applyBorder="1" applyAlignment="1">
      <alignment horizontal="center" vertical="center"/>
    </xf>
    <xf numFmtId="0" fontId="5" fillId="0" borderId="2" xfId="0" applyFont="1" applyFill="1" applyBorder="1" applyAlignment="1">
      <alignment horizontal="left" vertical="center" wrapText="1"/>
    </xf>
    <xf numFmtId="0" fontId="5" fillId="0" borderId="2" xfId="0" applyFont="1" applyFill="1" applyBorder="1" applyAlignment="1">
      <alignment horizontal="center" vertical="center" wrapText="1"/>
    </xf>
    <xf numFmtId="0" fontId="8" fillId="0" borderId="0" xfId="0" applyFont="1" applyFill="1" applyBorder="1" applyAlignment="1">
      <alignment horizontal="center" vertical="center"/>
    </xf>
    <xf numFmtId="4" fontId="5" fillId="0" borderId="7" xfId="0" applyNumberFormat="1" applyFont="1" applyFill="1" applyBorder="1" applyAlignment="1">
      <alignment horizontal="center" vertical="center" wrapText="1"/>
    </xf>
    <xf numFmtId="4" fontId="5" fillId="2" borderId="7" xfId="0" applyNumberFormat="1" applyFont="1" applyFill="1" applyBorder="1" applyAlignment="1">
      <alignment horizontal="center" vertical="center" wrapText="1"/>
    </xf>
    <xf numFmtId="0" fontId="5" fillId="0" borderId="1" xfId="0" applyFont="1" applyFill="1" applyBorder="1" applyAlignment="1">
      <alignment horizontal="center" vertical="center" wrapText="1"/>
    </xf>
    <xf numFmtId="0" fontId="8" fillId="0" borderId="2" xfId="0" applyFont="1" applyFill="1" applyBorder="1" applyAlignment="1">
      <alignment horizontal="left" vertical="center" wrapText="1"/>
    </xf>
    <xf numFmtId="1" fontId="5" fillId="0" borderId="2" xfId="0" applyNumberFormat="1" applyFont="1" applyFill="1" applyBorder="1" applyAlignment="1">
      <alignment horizontal="center" vertical="center" wrapText="1"/>
    </xf>
    <xf numFmtId="0" fontId="5" fillId="0" borderId="4" xfId="0" applyFont="1" applyFill="1" applyBorder="1" applyAlignment="1">
      <alignment horizontal="left" vertical="center" wrapText="1"/>
    </xf>
    <xf numFmtId="0" fontId="5" fillId="0" borderId="5" xfId="0" applyFont="1" applyFill="1" applyBorder="1" applyAlignment="1">
      <alignment horizontal="center" vertical="center" wrapText="1"/>
    </xf>
    <xf numFmtId="0" fontId="3" fillId="0" borderId="2" xfId="0" applyFont="1" applyFill="1" applyBorder="1" applyAlignment="1">
      <alignment horizontal="left" vertical="center" wrapText="1"/>
    </xf>
    <xf numFmtId="0" fontId="8" fillId="0" borderId="6" xfId="0" applyFont="1" applyFill="1" applyBorder="1" applyAlignment="1">
      <alignment horizontal="center" vertical="center"/>
    </xf>
    <xf numFmtId="0" fontId="3" fillId="0" borderId="6" xfId="0" applyFont="1" applyFill="1" applyBorder="1" applyAlignment="1">
      <alignment horizontal="left" vertical="center" wrapText="1"/>
    </xf>
    <xf numFmtId="0" fontId="5" fillId="0" borderId="6" xfId="0" applyFont="1" applyFill="1" applyBorder="1" applyAlignment="1">
      <alignment horizontal="center" vertical="center" wrapText="1"/>
    </xf>
    <xf numFmtId="0" fontId="8" fillId="0" borderId="6" xfId="0" applyFont="1" applyFill="1" applyBorder="1" applyAlignment="1">
      <alignment horizontal="left" vertical="center" wrapText="1"/>
    </xf>
    <xf numFmtId="0" fontId="5" fillId="0" borderId="7" xfId="0" applyFont="1" applyFill="1" applyBorder="1" applyAlignment="1">
      <alignment horizontal="center" vertical="center" wrapText="1"/>
    </xf>
    <xf numFmtId="0" fontId="8" fillId="0" borderId="2" xfId="0" applyFont="1" applyFill="1" applyBorder="1" applyAlignment="1">
      <alignment horizontal="left" vertical="center"/>
    </xf>
    <xf numFmtId="0" fontId="5" fillId="2" borderId="3" xfId="0" applyFont="1" applyFill="1" applyBorder="1" applyAlignment="1">
      <alignment horizontal="left" vertical="center" wrapText="1"/>
    </xf>
    <xf numFmtId="0" fontId="8" fillId="0" borderId="2" xfId="0" applyFont="1" applyBorder="1" applyAlignment="1">
      <alignment vertical="center" wrapText="1"/>
    </xf>
    <xf numFmtId="0" fontId="8" fillId="0" borderId="3" xfId="0" applyFont="1" applyBorder="1" applyAlignment="1">
      <alignment vertical="center" wrapText="1"/>
    </xf>
    <xf numFmtId="0" fontId="3" fillId="0" borderId="0" xfId="0" applyFont="1" applyFill="1" applyBorder="1" applyAlignment="1">
      <alignment horizontal="left" vertical="center" wrapText="1"/>
    </xf>
    <xf numFmtId="4" fontId="3" fillId="0" borderId="0" xfId="0" applyNumberFormat="1" applyFont="1" applyFill="1" applyBorder="1" applyAlignment="1">
      <alignment horizontal="left" vertical="center" wrapText="1"/>
    </xf>
    <xf numFmtId="0" fontId="8" fillId="0" borderId="0" xfId="0" applyFont="1" applyFill="1" applyBorder="1" applyAlignment="1">
      <alignment horizontal="left" vertical="center"/>
    </xf>
    <xf numFmtId="4" fontId="8" fillId="0" borderId="0" xfId="0" applyNumberFormat="1" applyFont="1" applyFill="1" applyBorder="1" applyAlignment="1">
      <alignment horizontal="left" vertical="center"/>
    </xf>
    <xf numFmtId="0" fontId="9" fillId="0" borderId="0" xfId="0" applyFont="1" applyAlignment="1">
      <alignment vertical="center" wrapText="1"/>
    </xf>
    <xf numFmtId="0" fontId="7" fillId="0" borderId="0" xfId="0" applyFont="1"/>
    <xf numFmtId="0" fontId="7" fillId="0" borderId="0" xfId="0" applyFont="1" applyAlignment="1">
      <alignment vertical="center"/>
    </xf>
    <xf numFmtId="0" fontId="8" fillId="0" borderId="0" xfId="0" applyFont="1" applyAlignment="1">
      <alignment vertical="center"/>
    </xf>
    <xf numFmtId="0" fontId="8" fillId="0" borderId="0" xfId="0" applyFont="1"/>
    <xf numFmtId="0" fontId="7" fillId="0" borderId="0" xfId="0" applyFont="1" applyAlignment="1">
      <alignment horizontal="center"/>
    </xf>
    <xf numFmtId="0" fontId="5" fillId="2" borderId="2" xfId="0" applyFont="1" applyFill="1" applyBorder="1" applyAlignment="1">
      <alignment horizontal="center" vertical="center" wrapText="1"/>
    </xf>
    <xf numFmtId="0" fontId="5" fillId="2" borderId="2" xfId="0" applyFont="1" applyFill="1" applyBorder="1" applyAlignment="1">
      <alignment horizontal="left" vertical="center" wrapText="1"/>
    </xf>
    <xf numFmtId="0" fontId="8" fillId="0" borderId="0" xfId="0" applyFont="1" applyAlignment="1">
      <alignment horizontal="center" vertical="center"/>
    </xf>
    <xf numFmtId="0" fontId="5" fillId="0" borderId="2" xfId="0" applyFont="1" applyFill="1" applyBorder="1" applyAlignment="1">
      <alignment vertical="center" wrapText="1"/>
    </xf>
    <xf numFmtId="165" fontId="8" fillId="0" borderId="2" xfId="0" applyNumberFormat="1" applyFont="1" applyFill="1" applyBorder="1" applyAlignment="1">
      <alignment horizontal="center" vertical="center"/>
    </xf>
    <xf numFmtId="165" fontId="10" fillId="0" borderId="2" xfId="0" applyNumberFormat="1" applyFont="1" applyFill="1" applyBorder="1" applyAlignment="1">
      <alignment horizontal="center" vertical="center"/>
    </xf>
    <xf numFmtId="165" fontId="8" fillId="0" borderId="0" xfId="0" applyNumberFormat="1" applyFont="1" applyFill="1" applyBorder="1" applyAlignment="1">
      <alignment horizontal="center" vertical="center"/>
    </xf>
    <xf numFmtId="4" fontId="5" fillId="0" borderId="17" xfId="0" applyNumberFormat="1" applyFont="1" applyFill="1" applyBorder="1" applyAlignment="1">
      <alignment horizontal="center" vertical="center" wrapText="1"/>
    </xf>
    <xf numFmtId="4" fontId="8" fillId="0" borderId="7" xfId="0" applyNumberFormat="1" applyFont="1" applyFill="1" applyBorder="1" applyAlignment="1">
      <alignment horizontal="center" vertical="center"/>
    </xf>
    <xf numFmtId="0" fontId="8" fillId="0" borderId="2" xfId="0" applyFont="1" applyFill="1" applyBorder="1" applyAlignment="1">
      <alignment horizontal="left" vertical="top"/>
    </xf>
    <xf numFmtId="0" fontId="5" fillId="0" borderId="0" xfId="0" applyFont="1" applyBorder="1" applyAlignment="1">
      <alignment horizontal="justify" vertical="center" wrapText="1"/>
    </xf>
    <xf numFmtId="0" fontId="5" fillId="0" borderId="0" xfId="0" applyFont="1" applyFill="1" applyBorder="1" applyAlignment="1">
      <alignment horizontal="justify" vertical="center" wrapText="1"/>
    </xf>
    <xf numFmtId="0" fontId="5" fillId="0" borderId="2" xfId="0" applyFont="1" applyBorder="1" applyAlignment="1">
      <alignment vertical="center" wrapText="1"/>
    </xf>
    <xf numFmtId="2" fontId="5" fillId="0" borderId="2" xfId="0" applyNumberFormat="1" applyFont="1" applyBorder="1" applyAlignment="1">
      <alignment horizontal="center" vertical="center" wrapText="1"/>
    </xf>
    <xf numFmtId="0" fontId="5" fillId="0" borderId="0" xfId="0" applyFont="1" applyAlignment="1">
      <alignment vertical="center"/>
    </xf>
    <xf numFmtId="0" fontId="5" fillId="0" borderId="0" xfId="0" applyFont="1"/>
    <xf numFmtId="0" fontId="5" fillId="0" borderId="14" xfId="0" applyFont="1" applyBorder="1" applyAlignment="1">
      <alignment horizontal="center" vertical="center"/>
    </xf>
    <xf numFmtId="2" fontId="5" fillId="0" borderId="15" xfId="0" applyNumberFormat="1" applyFont="1" applyBorder="1" applyAlignment="1">
      <alignment horizontal="center" vertical="center" wrapText="1"/>
    </xf>
    <xf numFmtId="0" fontId="5" fillId="0" borderId="14" xfId="0" applyFont="1" applyFill="1" applyBorder="1" applyAlignment="1">
      <alignment horizontal="center" vertical="center" wrapText="1"/>
    </xf>
    <xf numFmtId="2" fontId="5" fillId="0" borderId="16" xfId="0" applyNumberFormat="1" applyFont="1" applyBorder="1" applyAlignment="1">
      <alignment horizontal="center" vertical="center" wrapText="1"/>
    </xf>
    <xf numFmtId="0" fontId="5" fillId="0" borderId="2" xfId="0" applyFont="1" applyBorder="1" applyAlignment="1">
      <alignment horizontal="center" vertical="center" wrapText="1"/>
    </xf>
    <xf numFmtId="4" fontId="5" fillId="0" borderId="2" xfId="0" applyNumberFormat="1" applyFont="1" applyBorder="1" applyAlignment="1">
      <alignment horizontal="center" vertical="center" wrapText="1"/>
    </xf>
    <xf numFmtId="0" fontId="5" fillId="0" borderId="2" xfId="0" applyFont="1" applyBorder="1" applyAlignment="1">
      <alignment horizontal="center" vertical="center"/>
    </xf>
    <xf numFmtId="0" fontId="5" fillId="0" borderId="2" xfId="0" applyFont="1" applyBorder="1" applyAlignment="1">
      <alignment horizontal="left" vertical="center"/>
    </xf>
    <xf numFmtId="0" fontId="5" fillId="0" borderId="0" xfId="0" applyFont="1" applyFill="1" applyBorder="1" applyAlignment="1">
      <alignment horizontal="left" vertical="top"/>
    </xf>
    <xf numFmtId="0" fontId="5" fillId="2" borderId="2" xfId="0" applyFont="1" applyFill="1" applyBorder="1" applyAlignment="1">
      <alignment vertical="center" wrapText="1"/>
    </xf>
    <xf numFmtId="0" fontId="5" fillId="2" borderId="2" xfId="0" applyFont="1" applyFill="1" applyBorder="1" applyAlignment="1">
      <alignment horizontal="center" vertical="center"/>
    </xf>
    <xf numFmtId="0" fontId="5" fillId="2" borderId="13" xfId="0" applyFont="1" applyFill="1" applyBorder="1" applyAlignment="1">
      <alignment horizontal="center" vertical="center" wrapText="1"/>
    </xf>
    <xf numFmtId="0" fontId="13" fillId="0" borderId="2" xfId="0" applyFont="1" applyFill="1" applyBorder="1" applyAlignment="1">
      <alignment horizontal="left" vertical="center"/>
    </xf>
    <xf numFmtId="0" fontId="6" fillId="0" borderId="2" xfId="0" applyFont="1" applyFill="1" applyBorder="1" applyAlignment="1">
      <alignment vertical="center" wrapText="1"/>
    </xf>
    <xf numFmtId="165" fontId="5" fillId="0" borderId="2" xfId="0" quotePrefix="1" applyNumberFormat="1" applyFont="1" applyFill="1" applyBorder="1" applyAlignment="1">
      <alignment horizontal="center" vertical="center"/>
    </xf>
    <xf numFmtId="0" fontId="5" fillId="0" borderId="15" xfId="0" applyFont="1" applyFill="1" applyBorder="1" applyAlignment="1">
      <alignment horizontal="center" vertical="center"/>
    </xf>
    <xf numFmtId="0" fontId="5" fillId="0" borderId="15" xfId="0" applyFont="1" applyFill="1" applyBorder="1" applyAlignment="1">
      <alignment vertical="center" wrapText="1"/>
    </xf>
    <xf numFmtId="0" fontId="3" fillId="4" borderId="23" xfId="0" applyFont="1" applyFill="1" applyBorder="1" applyAlignment="1">
      <alignment horizontal="justify" vertical="justify" wrapText="1"/>
    </xf>
    <xf numFmtId="0" fontId="8" fillId="5" borderId="2" xfId="0" applyFont="1" applyFill="1" applyBorder="1" applyAlignment="1">
      <alignment horizontal="left" vertical="top"/>
    </xf>
    <xf numFmtId="0" fontId="6" fillId="5" borderId="3" xfId="0" applyFont="1" applyFill="1" applyBorder="1" applyAlignment="1">
      <alignment horizontal="center" vertical="center" wrapText="1"/>
    </xf>
    <xf numFmtId="0" fontId="6" fillId="5" borderId="2" xfId="0" applyFont="1" applyFill="1" applyBorder="1" applyAlignment="1">
      <alignment horizontal="center" vertical="center" wrapText="1"/>
    </xf>
    <xf numFmtId="0" fontId="6" fillId="5" borderId="2" xfId="0" applyFont="1" applyFill="1" applyBorder="1" applyAlignment="1">
      <alignment vertical="center" wrapText="1"/>
    </xf>
    <xf numFmtId="4" fontId="6" fillId="5" borderId="7" xfId="0" applyNumberFormat="1" applyFont="1" applyFill="1" applyBorder="1" applyAlignment="1">
      <alignment vertical="center" wrapText="1"/>
    </xf>
    <xf numFmtId="4" fontId="6" fillId="5" borderId="2" xfId="0" applyNumberFormat="1" applyFont="1" applyFill="1" applyBorder="1" applyAlignment="1">
      <alignment vertical="center" wrapText="1"/>
    </xf>
    <xf numFmtId="0" fontId="8" fillId="5" borderId="2" xfId="0" applyFont="1" applyFill="1" applyBorder="1" applyAlignment="1">
      <alignment horizontal="center" vertical="center"/>
    </xf>
    <xf numFmtId="0" fontId="6" fillId="5" borderId="9" xfId="0" applyFont="1" applyFill="1" applyBorder="1" applyAlignment="1">
      <alignment horizontal="center" vertical="center" wrapText="1"/>
    </xf>
    <xf numFmtId="0" fontId="6" fillId="5" borderId="0" xfId="0" applyFont="1" applyFill="1" applyBorder="1" applyAlignment="1">
      <alignment vertical="center" wrapText="1"/>
    </xf>
    <xf numFmtId="4" fontId="6" fillId="5" borderId="0" xfId="0" applyNumberFormat="1" applyFont="1" applyFill="1" applyBorder="1" applyAlignment="1">
      <alignment vertical="center" wrapText="1"/>
    </xf>
    <xf numFmtId="0" fontId="6" fillId="5" borderId="7" xfId="0" applyFont="1" applyFill="1" applyBorder="1" applyAlignment="1">
      <alignment horizontal="center" vertical="center" wrapText="1"/>
    </xf>
    <xf numFmtId="0" fontId="6" fillId="5" borderId="8" xfId="0" applyFont="1" applyFill="1" applyBorder="1" applyAlignment="1">
      <alignment vertical="center" wrapText="1"/>
    </xf>
    <xf numFmtId="0" fontId="6" fillId="5" borderId="8" xfId="0" applyFont="1" applyFill="1" applyBorder="1" applyAlignment="1">
      <alignment horizontal="center" vertical="center" wrapText="1"/>
    </xf>
    <xf numFmtId="4" fontId="6" fillId="5" borderId="7" xfId="0" applyNumberFormat="1" applyFont="1" applyFill="1" applyBorder="1" applyAlignment="1">
      <alignment horizontal="center" vertical="center" wrapText="1"/>
    </xf>
    <xf numFmtId="4" fontId="6" fillId="5" borderId="2" xfId="0" applyNumberFormat="1" applyFont="1" applyFill="1" applyBorder="1" applyAlignment="1">
      <alignment horizontal="center" vertical="center" wrapText="1"/>
    </xf>
    <xf numFmtId="0" fontId="8" fillId="6" borderId="2" xfId="0" applyFont="1" applyFill="1" applyBorder="1" applyAlignment="1">
      <alignment horizontal="left" vertical="top"/>
    </xf>
    <xf numFmtId="0" fontId="6" fillId="6" borderId="3" xfId="0" applyFont="1" applyFill="1" applyBorder="1" applyAlignment="1">
      <alignment horizontal="center" vertical="center" wrapText="1"/>
    </xf>
    <xf numFmtId="0" fontId="5" fillId="6" borderId="2" xfId="0" applyFont="1" applyFill="1" applyBorder="1" applyAlignment="1">
      <alignment horizontal="center" vertical="center" wrapText="1"/>
    </xf>
    <xf numFmtId="4" fontId="5" fillId="6" borderId="7" xfId="0" applyNumberFormat="1" applyFont="1" applyFill="1" applyBorder="1" applyAlignment="1">
      <alignment horizontal="center" vertical="center" wrapText="1"/>
    </xf>
    <xf numFmtId="4" fontId="5" fillId="6" borderId="2" xfId="0" applyNumberFormat="1" applyFont="1" applyFill="1" applyBorder="1" applyAlignment="1">
      <alignment horizontal="center" vertical="center" wrapText="1"/>
    </xf>
    <xf numFmtId="0" fontId="6" fillId="6" borderId="2" xfId="0" applyFont="1" applyFill="1" applyBorder="1" applyAlignment="1">
      <alignment horizontal="center" vertical="center" wrapText="1"/>
    </xf>
    <xf numFmtId="0" fontId="3" fillId="6" borderId="2" xfId="0" applyFont="1" applyFill="1" applyBorder="1" applyAlignment="1">
      <alignment horizontal="left" vertical="center" wrapText="1"/>
    </xf>
    <xf numFmtId="0" fontId="11" fillId="6" borderId="2" xfId="0" applyFont="1" applyFill="1" applyBorder="1" applyAlignment="1">
      <alignment horizontal="left" vertical="center" wrapText="1"/>
    </xf>
    <xf numFmtId="4" fontId="3" fillId="6" borderId="7" xfId="0" applyNumberFormat="1" applyFont="1" applyFill="1" applyBorder="1" applyAlignment="1">
      <alignment horizontal="left" vertical="center" wrapText="1"/>
    </xf>
    <xf numFmtId="4" fontId="3" fillId="6" borderId="2" xfId="0" applyNumberFormat="1" applyFont="1" applyFill="1" applyBorder="1" applyAlignment="1">
      <alignment horizontal="left" vertical="center" wrapText="1"/>
    </xf>
    <xf numFmtId="0" fontId="8" fillId="6" borderId="2" xfId="0" applyFont="1" applyFill="1" applyBorder="1" applyAlignment="1">
      <alignment horizontal="center" vertical="center"/>
    </xf>
    <xf numFmtId="0" fontId="5" fillId="6" borderId="3" xfId="0" applyFont="1" applyFill="1" applyBorder="1" applyAlignment="1">
      <alignment horizontal="left" vertical="center" wrapText="1"/>
    </xf>
    <xf numFmtId="0" fontId="5" fillId="6" borderId="7" xfId="0" applyFont="1" applyFill="1" applyBorder="1" applyAlignment="1">
      <alignment horizontal="center" vertical="center" wrapText="1"/>
    </xf>
    <xf numFmtId="0" fontId="3" fillId="6" borderId="7" xfId="0" applyFont="1" applyFill="1" applyBorder="1" applyAlignment="1">
      <alignment horizontal="left" vertical="center" wrapText="1"/>
    </xf>
    <xf numFmtId="0" fontId="5" fillId="6" borderId="2" xfId="0" applyFont="1" applyFill="1" applyBorder="1" applyAlignment="1">
      <alignment horizontal="left" vertical="center" wrapText="1"/>
    </xf>
    <xf numFmtId="0" fontId="5" fillId="4" borderId="5" xfId="0" applyFont="1" applyFill="1" applyBorder="1" applyAlignment="1">
      <alignment horizontal="left" vertical="justify" wrapText="1"/>
    </xf>
    <xf numFmtId="0" fontId="8" fillId="7" borderId="2" xfId="0" applyFont="1" applyFill="1" applyBorder="1" applyAlignment="1">
      <alignment horizontal="left" vertical="top"/>
    </xf>
    <xf numFmtId="0" fontId="5" fillId="7" borderId="2" xfId="0" applyFont="1" applyFill="1" applyBorder="1" applyAlignment="1">
      <alignment horizontal="left" vertical="center" wrapText="1"/>
    </xf>
    <xf numFmtId="0" fontId="5" fillId="7" borderId="2" xfId="0" applyFont="1" applyFill="1" applyBorder="1" applyAlignment="1">
      <alignment horizontal="center" vertical="center" wrapText="1"/>
    </xf>
    <xf numFmtId="4" fontId="5" fillId="7" borderId="7" xfId="0" applyNumberFormat="1" applyFont="1" applyFill="1" applyBorder="1" applyAlignment="1">
      <alignment horizontal="center" vertical="center" wrapText="1"/>
    </xf>
    <xf numFmtId="4" fontId="5" fillId="7" borderId="2" xfId="0" applyNumberFormat="1" applyFont="1" applyFill="1" applyBorder="1" applyAlignment="1">
      <alignment horizontal="center" vertical="center" wrapText="1"/>
    </xf>
    <xf numFmtId="0" fontId="5" fillId="7" borderId="7" xfId="0" applyFont="1" applyFill="1" applyBorder="1" applyAlignment="1">
      <alignment horizontal="center" vertical="center" wrapText="1"/>
    </xf>
    <xf numFmtId="0" fontId="3" fillId="7" borderId="2" xfId="0" applyFont="1" applyFill="1" applyBorder="1" applyAlignment="1">
      <alignment horizontal="left" vertical="center" wrapText="1"/>
    </xf>
    <xf numFmtId="4" fontId="3" fillId="7" borderId="7" xfId="0" applyNumberFormat="1" applyFont="1" applyFill="1" applyBorder="1" applyAlignment="1">
      <alignment horizontal="left" vertical="center" wrapText="1"/>
    </xf>
    <xf numFmtId="0" fontId="6" fillId="5" borderId="11" xfId="0" applyFont="1" applyFill="1" applyBorder="1" applyAlignment="1">
      <alignment horizontal="center" vertical="center"/>
    </xf>
    <xf numFmtId="0" fontId="6" fillId="5" borderId="21" xfId="0" applyFont="1" applyFill="1" applyBorder="1" applyAlignment="1">
      <alignment horizontal="center" vertical="center"/>
    </xf>
    <xf numFmtId="0" fontId="6" fillId="5" borderId="21" xfId="0" applyFont="1" applyFill="1" applyBorder="1" applyAlignment="1">
      <alignment horizontal="center" vertical="center" wrapText="1"/>
    </xf>
    <xf numFmtId="0" fontId="7" fillId="0" borderId="0" xfId="0" applyFont="1" applyFill="1" applyBorder="1" applyAlignment="1">
      <alignment horizontal="left" vertical="top"/>
    </xf>
    <xf numFmtId="1" fontId="5" fillId="7" borderId="2" xfId="0" applyNumberFormat="1" applyFont="1" applyFill="1" applyBorder="1" applyAlignment="1">
      <alignment horizontal="center" vertical="center" wrapText="1"/>
    </xf>
    <xf numFmtId="4" fontId="8" fillId="0" borderId="2" xfId="0" applyNumberFormat="1" applyFont="1" applyFill="1" applyBorder="1" applyAlignment="1">
      <alignment horizontal="center" vertical="center"/>
    </xf>
    <xf numFmtId="0" fontId="7" fillId="0" borderId="0" xfId="0" applyFont="1" applyFill="1" applyBorder="1" applyAlignment="1">
      <alignment horizontal="center" vertical="center"/>
    </xf>
    <xf numFmtId="0" fontId="17" fillId="0" borderId="0" xfId="0" applyFont="1" applyFill="1" applyBorder="1" applyAlignment="1">
      <alignment horizontal="left" vertical="center" wrapText="1"/>
    </xf>
    <xf numFmtId="1" fontId="17" fillId="0" borderId="0" xfId="0" applyNumberFormat="1" applyFont="1" applyFill="1" applyBorder="1" applyAlignment="1">
      <alignment horizontal="left" vertical="center" wrapText="1"/>
    </xf>
    <xf numFmtId="164" fontId="18" fillId="0" borderId="0" xfId="0" applyNumberFormat="1" applyFont="1" applyFill="1" applyBorder="1" applyAlignment="1">
      <alignment horizontal="center" vertical="center" wrapText="1"/>
    </xf>
    <xf numFmtId="4" fontId="7" fillId="0" borderId="0" xfId="0" applyNumberFormat="1" applyFont="1" applyFill="1" applyBorder="1" applyAlignment="1">
      <alignment horizontal="center" vertical="center"/>
    </xf>
    <xf numFmtId="0" fontId="7" fillId="0" borderId="0" xfId="0" applyFont="1" applyFill="1" applyBorder="1" applyAlignment="1">
      <alignment horizontal="left" vertical="center"/>
    </xf>
    <xf numFmtId="1" fontId="7" fillId="0" borderId="0" xfId="0" applyNumberFormat="1" applyFont="1" applyFill="1" applyBorder="1" applyAlignment="1">
      <alignment horizontal="left" vertical="center"/>
    </xf>
    <xf numFmtId="0" fontId="19" fillId="0" borderId="0" xfId="0" applyFont="1" applyFill="1" applyBorder="1" applyAlignment="1">
      <alignment horizontal="center" vertical="center"/>
    </xf>
    <xf numFmtId="1" fontId="7" fillId="0" borderId="0" xfId="0" applyNumberFormat="1" applyFont="1" applyFill="1" applyBorder="1" applyAlignment="1">
      <alignment horizontal="left" vertical="top"/>
    </xf>
    <xf numFmtId="0" fontId="20" fillId="0" borderId="0" xfId="0" applyFont="1" applyAlignment="1">
      <alignment horizontal="left" vertical="center"/>
    </xf>
    <xf numFmtId="0" fontId="20" fillId="0" borderId="0" xfId="0" applyFont="1"/>
    <xf numFmtId="0" fontId="7" fillId="0" borderId="0" xfId="0" applyFont="1" applyFill="1" applyBorder="1" applyAlignment="1">
      <alignment vertical="center" wrapText="1"/>
    </xf>
    <xf numFmtId="0" fontId="12" fillId="5" borderId="2" xfId="0" applyFont="1" applyFill="1" applyBorder="1" applyAlignment="1">
      <alignment horizontal="center" vertical="center"/>
    </xf>
    <xf numFmtId="0" fontId="14" fillId="9" borderId="2" xfId="0" applyFont="1" applyFill="1" applyBorder="1" applyAlignment="1">
      <alignment horizontal="left" vertical="center"/>
    </xf>
    <xf numFmtId="165" fontId="10" fillId="9" borderId="2" xfId="0" applyNumberFormat="1" applyFont="1" applyFill="1" applyBorder="1" applyAlignment="1">
      <alignment horizontal="center" vertical="center"/>
    </xf>
    <xf numFmtId="0" fontId="4" fillId="3" borderId="0" xfId="0" applyFont="1" applyFill="1" applyBorder="1" applyAlignment="1">
      <alignment horizontal="center" vertical="center" wrapText="1"/>
    </xf>
    <xf numFmtId="0" fontId="4" fillId="0" borderId="0" xfId="0" applyFont="1" applyFill="1" applyBorder="1" applyAlignment="1">
      <alignment horizontal="center" vertical="center" wrapText="1"/>
    </xf>
    <xf numFmtId="0" fontId="4" fillId="3" borderId="12" xfId="0" applyFont="1" applyFill="1" applyBorder="1" applyAlignment="1">
      <alignment horizontal="center" vertical="center" wrapText="1"/>
    </xf>
    <xf numFmtId="0" fontId="4" fillId="3" borderId="0" xfId="0" applyFont="1" applyFill="1" applyBorder="1" applyAlignment="1">
      <alignment horizontal="center" vertical="center" wrapText="1"/>
    </xf>
    <xf numFmtId="0" fontId="5" fillId="0" borderId="22" xfId="0" applyFont="1" applyBorder="1" applyAlignment="1">
      <alignment horizontal="center" vertical="center"/>
    </xf>
    <xf numFmtId="0" fontId="5" fillId="0" borderId="2" xfId="0" applyFont="1" applyBorder="1" applyAlignment="1">
      <alignment horizontal="center" vertical="center" wrapText="1"/>
    </xf>
    <xf numFmtId="0" fontId="4" fillId="3" borderId="18" xfId="0" applyFont="1" applyFill="1" applyBorder="1" applyAlignment="1">
      <alignment horizontal="center" vertical="center" wrapText="1"/>
    </xf>
    <xf numFmtId="0" fontId="4" fillId="3" borderId="19" xfId="0" applyFont="1" applyFill="1" applyBorder="1" applyAlignment="1">
      <alignment horizontal="center" vertical="center" wrapText="1"/>
    </xf>
    <xf numFmtId="0" fontId="4" fillId="3" borderId="20" xfId="0" applyFont="1" applyFill="1" applyBorder="1" applyAlignment="1">
      <alignment horizontal="center" vertical="center" wrapText="1"/>
    </xf>
    <xf numFmtId="0" fontId="5" fillId="0" borderId="2" xfId="0" applyFont="1" applyBorder="1" applyAlignment="1">
      <alignment horizontal="center" vertical="center"/>
    </xf>
    <xf numFmtId="0" fontId="21" fillId="3" borderId="0" xfId="0" applyFont="1" applyFill="1" applyBorder="1" applyAlignment="1">
      <alignment horizontal="center" vertical="center" wrapText="1"/>
    </xf>
    <xf numFmtId="0" fontId="10" fillId="8" borderId="2" xfId="0" applyFont="1" applyFill="1" applyBorder="1" applyAlignment="1">
      <alignment horizontal="left" vertical="center"/>
    </xf>
  </cellXfs>
  <cellStyles count="3">
    <cellStyle name="Normal" xfId="0" builtinId="0"/>
    <cellStyle name="Normal 2" xfId="1"/>
    <cellStyle name="Pourcentage 2" xfId="2"/>
  </cellStyles>
  <dxfs count="0"/>
  <tableStyles count="0" defaultTableStyle="TableStyleMedium9" defaultPivotStyle="PivotStyleLight16"/>
  <colors>
    <mruColors>
      <color rgb="FF0000FF"/>
      <color rgb="FF0066FF"/>
      <color rgb="FFFF00FF"/>
      <color rgb="FF66FF66"/>
      <color rgb="FF6699FF"/>
      <color rgb="FF33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 Id="rId14" Type="http://schemas.openxmlformats.org/officeDocument/2006/relationships/customXml" Target="../customXml/item4.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
  <sheetViews>
    <sheetView workbookViewId="0">
      <selection activeCell="A11" sqref="A11"/>
    </sheetView>
  </sheetViews>
  <sheetFormatPr baseColWidth="10" defaultColWidth="13.33203125" defaultRowHeight="18" x14ac:dyDescent="0.25"/>
  <cols>
    <col min="1" max="1" width="131.6640625" style="128" customWidth="1"/>
    <col min="2" max="2" width="136" style="129" customWidth="1"/>
    <col min="3" max="16384" width="13.33203125" style="129"/>
  </cols>
  <sheetData>
    <row r="1" spans="1:5" ht="10.7" customHeight="1" thickBot="1" x14ac:dyDescent="0.3"/>
    <row r="2" spans="1:5" ht="87.75" customHeight="1" x14ac:dyDescent="0.25">
      <c r="A2" s="5" t="s">
        <v>496</v>
      </c>
    </row>
    <row r="3" spans="1:5" ht="35.1" customHeight="1" x14ac:dyDescent="0.25">
      <c r="A3" s="50" t="s">
        <v>495</v>
      </c>
    </row>
    <row r="4" spans="1:5" ht="35.1" customHeight="1" x14ac:dyDescent="0.25">
      <c r="A4" s="51" t="s">
        <v>467</v>
      </c>
      <c r="B4" s="130"/>
      <c r="C4" s="130"/>
      <c r="D4" s="130"/>
      <c r="E4" s="130"/>
    </row>
    <row r="5" spans="1:5" ht="16.5" customHeight="1" x14ac:dyDescent="0.25">
      <c r="A5" s="51"/>
      <c r="B5" s="130"/>
      <c r="C5" s="130"/>
      <c r="D5" s="130"/>
      <c r="E5" s="130"/>
    </row>
    <row r="6" spans="1:5" ht="164.25" customHeight="1" x14ac:dyDescent="0.25">
      <c r="A6" s="104" t="s">
        <v>500</v>
      </c>
      <c r="C6" s="129" t="s">
        <v>497</v>
      </c>
    </row>
    <row r="7" spans="1:5" ht="364.5" customHeight="1" x14ac:dyDescent="0.25">
      <c r="A7" s="73" t="s">
        <v>501</v>
      </c>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E397"/>
  <sheetViews>
    <sheetView tabSelected="1" topLeftCell="A31" workbookViewId="0">
      <selection activeCell="G114" sqref="G114"/>
    </sheetView>
  </sheetViews>
  <sheetFormatPr baseColWidth="10" defaultColWidth="9.33203125" defaultRowHeight="14.25" x14ac:dyDescent="0.2"/>
  <cols>
    <col min="1" max="1" width="9.33203125" style="7"/>
    <col min="2" max="2" width="84.5" style="7" customWidth="1"/>
    <col min="3" max="3" width="7.5" style="7" bestFit="1" customWidth="1"/>
    <col min="4" max="4" width="15" style="7" bestFit="1" customWidth="1"/>
    <col min="5" max="5" width="18.5" style="8" customWidth="1"/>
    <col min="6" max="6" width="49.5" style="7" customWidth="1"/>
    <col min="7" max="7" width="85.33203125" style="7" bestFit="1" customWidth="1"/>
    <col min="8" max="16384" width="9.33203125" style="7"/>
  </cols>
  <sheetData>
    <row r="1" spans="1:11" ht="80.25" customHeight="1" x14ac:dyDescent="0.2">
      <c r="A1" s="136" t="s">
        <v>496</v>
      </c>
      <c r="B1" s="137"/>
      <c r="C1" s="137"/>
      <c r="D1" s="137"/>
      <c r="E1" s="137"/>
      <c r="F1" s="137"/>
    </row>
    <row r="2" spans="1:11" ht="80.25" customHeight="1" x14ac:dyDescent="0.2">
      <c r="A2" s="136" t="s">
        <v>503</v>
      </c>
      <c r="B2" s="137"/>
      <c r="C2" s="137"/>
      <c r="D2" s="137"/>
      <c r="E2" s="137"/>
      <c r="F2" s="137"/>
    </row>
    <row r="4" spans="1:11" ht="29.45" customHeight="1" x14ac:dyDescent="0.2">
      <c r="A4" s="74"/>
      <c r="B4" s="75" t="s">
        <v>0</v>
      </c>
      <c r="C4" s="76" t="s">
        <v>104</v>
      </c>
      <c r="D4" s="76" t="s">
        <v>471</v>
      </c>
      <c r="E4" s="76" t="s">
        <v>472</v>
      </c>
      <c r="F4" s="76" t="s">
        <v>498</v>
      </c>
    </row>
    <row r="5" spans="1:11" ht="20.100000000000001" customHeight="1" x14ac:dyDescent="0.2">
      <c r="A5" s="74"/>
      <c r="B5" s="76" t="s">
        <v>2</v>
      </c>
      <c r="C5" s="77"/>
      <c r="D5" s="77"/>
      <c r="E5" s="78"/>
      <c r="F5" s="79"/>
    </row>
    <row r="6" spans="1:11" ht="20.100000000000001" customHeight="1" x14ac:dyDescent="0.2">
      <c r="A6" s="89"/>
      <c r="B6" s="90" t="s">
        <v>15</v>
      </c>
      <c r="C6" s="91"/>
      <c r="D6" s="91"/>
      <c r="E6" s="92"/>
      <c r="F6" s="93"/>
    </row>
    <row r="7" spans="1:11" ht="20.100000000000001" customHeight="1" x14ac:dyDescent="0.2">
      <c r="A7" s="105"/>
      <c r="B7" s="106" t="s">
        <v>16</v>
      </c>
      <c r="C7" s="107"/>
      <c r="D7" s="107"/>
      <c r="E7" s="108"/>
      <c r="F7" s="109"/>
    </row>
    <row r="8" spans="1:11" ht="33" customHeight="1" x14ac:dyDescent="0.2">
      <c r="A8" s="9" t="s">
        <v>306</v>
      </c>
      <c r="B8" s="10" t="s">
        <v>13</v>
      </c>
      <c r="C8" s="11" t="s">
        <v>104</v>
      </c>
      <c r="D8" s="11"/>
      <c r="E8" s="13"/>
      <c r="F8" s="49"/>
    </row>
    <row r="9" spans="1:11" ht="33" customHeight="1" x14ac:dyDescent="0.2">
      <c r="A9" s="9" t="s">
        <v>307</v>
      </c>
      <c r="B9" s="10" t="s">
        <v>14</v>
      </c>
      <c r="C9" s="11" t="s">
        <v>104</v>
      </c>
      <c r="D9" s="11"/>
      <c r="E9" s="13"/>
      <c r="F9" s="49"/>
    </row>
    <row r="10" spans="1:11" ht="20.100000000000001" customHeight="1" x14ac:dyDescent="0.2">
      <c r="A10" s="105"/>
      <c r="B10" s="106" t="s">
        <v>17</v>
      </c>
      <c r="C10" s="107"/>
      <c r="D10" s="107"/>
      <c r="E10" s="108"/>
      <c r="F10" s="109"/>
    </row>
    <row r="11" spans="1:11" ht="20.100000000000001" customHeight="1" x14ac:dyDescent="0.2">
      <c r="A11" s="9" t="s">
        <v>308</v>
      </c>
      <c r="B11" s="10" t="s">
        <v>18</v>
      </c>
      <c r="C11" s="11" t="s">
        <v>104</v>
      </c>
      <c r="D11" s="11"/>
      <c r="E11" s="13"/>
      <c r="F11" s="49"/>
      <c r="K11" s="12"/>
    </row>
    <row r="12" spans="1:11" ht="20.100000000000001" customHeight="1" x14ac:dyDescent="0.2">
      <c r="A12" s="107"/>
      <c r="B12" s="106" t="s">
        <v>19</v>
      </c>
      <c r="C12" s="107"/>
      <c r="D12" s="107"/>
      <c r="E12" s="108"/>
      <c r="F12" s="109"/>
      <c r="K12" s="12"/>
    </row>
    <row r="13" spans="1:11" ht="32.25" customHeight="1" x14ac:dyDescent="0.2">
      <c r="A13" s="9" t="s">
        <v>309</v>
      </c>
      <c r="B13" s="10" t="s">
        <v>20</v>
      </c>
      <c r="C13" s="11" t="s">
        <v>104</v>
      </c>
      <c r="D13" s="11"/>
      <c r="E13" s="13"/>
      <c r="F13" s="49"/>
      <c r="K13" s="12"/>
    </row>
    <row r="14" spans="1:11" ht="20.100000000000001" customHeight="1" x14ac:dyDescent="0.2">
      <c r="A14" s="107"/>
      <c r="B14" s="106" t="s">
        <v>99</v>
      </c>
      <c r="C14" s="107"/>
      <c r="D14" s="107"/>
      <c r="E14" s="108"/>
      <c r="F14" s="109"/>
      <c r="K14" s="12"/>
    </row>
    <row r="15" spans="1:11" ht="20.100000000000001" customHeight="1" x14ac:dyDescent="0.2">
      <c r="A15" s="9" t="s">
        <v>310</v>
      </c>
      <c r="B15" s="10" t="s">
        <v>100</v>
      </c>
      <c r="C15" s="11" t="s">
        <v>104</v>
      </c>
      <c r="D15" s="11"/>
      <c r="E15" s="13"/>
      <c r="F15" s="49"/>
      <c r="K15" s="12"/>
    </row>
    <row r="16" spans="1:11" ht="20.100000000000001" customHeight="1" x14ac:dyDescent="0.2">
      <c r="A16" s="89"/>
      <c r="B16" s="94" t="s">
        <v>21</v>
      </c>
      <c r="C16" s="91"/>
      <c r="D16" s="91"/>
      <c r="E16" s="92"/>
      <c r="F16" s="93"/>
      <c r="K16" s="12"/>
    </row>
    <row r="17" spans="1:11" ht="20.100000000000001" customHeight="1" x14ac:dyDescent="0.2">
      <c r="A17" s="107"/>
      <c r="B17" s="106" t="s">
        <v>24</v>
      </c>
      <c r="C17" s="107"/>
      <c r="D17" s="107"/>
      <c r="E17" s="108"/>
      <c r="F17" s="109"/>
      <c r="K17" s="12"/>
    </row>
    <row r="18" spans="1:11" ht="20.100000000000001" customHeight="1" x14ac:dyDescent="0.2">
      <c r="A18" s="9" t="s">
        <v>423</v>
      </c>
      <c r="B18" s="10" t="s">
        <v>22</v>
      </c>
      <c r="C18" s="11" t="s">
        <v>107</v>
      </c>
      <c r="D18" s="11"/>
      <c r="E18" s="13"/>
      <c r="F18" s="49"/>
      <c r="K18" s="12"/>
    </row>
    <row r="19" spans="1:11" ht="20.100000000000001" customHeight="1" x14ac:dyDescent="0.2">
      <c r="A19" s="9" t="s">
        <v>311</v>
      </c>
      <c r="B19" s="10" t="s">
        <v>23</v>
      </c>
      <c r="C19" s="11" t="s">
        <v>107</v>
      </c>
      <c r="D19" s="11"/>
      <c r="E19" s="13"/>
      <c r="F19" s="49"/>
      <c r="K19" s="12"/>
    </row>
    <row r="20" spans="1:11" ht="20.100000000000001" customHeight="1" x14ac:dyDescent="0.2">
      <c r="A20" s="107"/>
      <c r="B20" s="106" t="s">
        <v>25</v>
      </c>
      <c r="C20" s="107"/>
      <c r="D20" s="107"/>
      <c r="E20" s="108"/>
      <c r="F20" s="109"/>
      <c r="K20" s="12"/>
    </row>
    <row r="21" spans="1:11" ht="20.100000000000001" customHeight="1" x14ac:dyDescent="0.2">
      <c r="A21" s="9" t="s">
        <v>424</v>
      </c>
      <c r="B21" s="10" t="s">
        <v>91</v>
      </c>
      <c r="C21" s="11" t="s">
        <v>107</v>
      </c>
      <c r="D21" s="11"/>
      <c r="E21" s="13"/>
      <c r="F21" s="49"/>
      <c r="K21" s="12"/>
    </row>
    <row r="22" spans="1:11" ht="20.100000000000001" customHeight="1" x14ac:dyDescent="0.2">
      <c r="A22" s="9" t="s">
        <v>312</v>
      </c>
      <c r="B22" s="10" t="s">
        <v>26</v>
      </c>
      <c r="C22" s="11" t="s">
        <v>107</v>
      </c>
      <c r="D22" s="11"/>
      <c r="E22" s="13"/>
      <c r="F22" s="49"/>
      <c r="K22" s="12"/>
    </row>
    <row r="23" spans="1:11" ht="20.100000000000001" customHeight="1" x14ac:dyDescent="0.2">
      <c r="A23" s="89"/>
      <c r="B23" s="94" t="s">
        <v>27</v>
      </c>
      <c r="C23" s="91"/>
      <c r="D23" s="91"/>
      <c r="E23" s="92"/>
      <c r="F23" s="93"/>
      <c r="K23" s="12"/>
    </row>
    <row r="24" spans="1:11" ht="20.100000000000001" customHeight="1" x14ac:dyDescent="0.2">
      <c r="A24" s="107"/>
      <c r="B24" s="106" t="s">
        <v>88</v>
      </c>
      <c r="C24" s="107"/>
      <c r="D24" s="107"/>
      <c r="E24" s="108"/>
      <c r="F24" s="109"/>
      <c r="K24" s="12"/>
    </row>
    <row r="25" spans="1:11" ht="20.100000000000001" customHeight="1" x14ac:dyDescent="0.2">
      <c r="A25" s="9" t="s">
        <v>313</v>
      </c>
      <c r="B25" s="10" t="s">
        <v>28</v>
      </c>
      <c r="C25" s="11" t="s">
        <v>104</v>
      </c>
      <c r="D25" s="11"/>
      <c r="E25" s="13"/>
      <c r="F25" s="49"/>
      <c r="K25" s="12"/>
    </row>
    <row r="26" spans="1:11" ht="20.100000000000001" customHeight="1" x14ac:dyDescent="0.2">
      <c r="A26" s="9" t="s">
        <v>314</v>
      </c>
      <c r="B26" s="10" t="s">
        <v>29</v>
      </c>
      <c r="C26" s="11" t="s">
        <v>104</v>
      </c>
      <c r="D26" s="11"/>
      <c r="E26" s="13"/>
      <c r="F26" s="49"/>
      <c r="K26" s="12"/>
    </row>
    <row r="27" spans="1:11" ht="20.100000000000001" customHeight="1" x14ac:dyDescent="0.2">
      <c r="A27" s="107"/>
      <c r="B27" s="106" t="s">
        <v>286</v>
      </c>
      <c r="C27" s="107"/>
      <c r="D27" s="107"/>
      <c r="E27" s="110"/>
      <c r="F27" s="109"/>
      <c r="K27" s="12"/>
    </row>
    <row r="28" spans="1:11" ht="20.100000000000001" customHeight="1" x14ac:dyDescent="0.2">
      <c r="A28" s="9" t="s">
        <v>315</v>
      </c>
      <c r="B28" s="10" t="s">
        <v>289</v>
      </c>
      <c r="C28" s="11" t="s">
        <v>104</v>
      </c>
      <c r="D28" s="11"/>
      <c r="E28" s="13"/>
      <c r="F28" s="49"/>
      <c r="K28" s="12"/>
    </row>
    <row r="29" spans="1:11" ht="20.100000000000001" customHeight="1" x14ac:dyDescent="0.2">
      <c r="A29" s="9" t="s">
        <v>425</v>
      </c>
      <c r="B29" s="10" t="s">
        <v>295</v>
      </c>
      <c r="C29" s="11" t="s">
        <v>104</v>
      </c>
      <c r="D29" s="11"/>
      <c r="E29" s="13"/>
      <c r="F29" s="49"/>
      <c r="K29" s="12"/>
    </row>
    <row r="30" spans="1:11" ht="20.100000000000001" customHeight="1" x14ac:dyDescent="0.2">
      <c r="A30" s="9" t="s">
        <v>316</v>
      </c>
      <c r="B30" s="10" t="s">
        <v>287</v>
      </c>
      <c r="C30" s="11" t="s">
        <v>104</v>
      </c>
      <c r="D30" s="11"/>
      <c r="E30" s="13"/>
      <c r="F30" s="49"/>
      <c r="K30" s="12"/>
    </row>
    <row r="31" spans="1:11" ht="20.100000000000001" customHeight="1" x14ac:dyDescent="0.2">
      <c r="A31" s="9" t="s">
        <v>317</v>
      </c>
      <c r="B31" s="10" t="s">
        <v>293</v>
      </c>
      <c r="C31" s="11" t="s">
        <v>104</v>
      </c>
      <c r="D31" s="11"/>
      <c r="E31" s="13"/>
      <c r="F31" s="49"/>
      <c r="K31" s="12"/>
    </row>
    <row r="32" spans="1:11" ht="20.100000000000001" customHeight="1" x14ac:dyDescent="0.2">
      <c r="A32" s="89"/>
      <c r="B32" s="94" t="s">
        <v>105</v>
      </c>
      <c r="C32" s="91"/>
      <c r="D32" s="91"/>
      <c r="E32" s="92"/>
      <c r="F32" s="93"/>
      <c r="K32" s="12"/>
    </row>
    <row r="33" spans="1:12" ht="20.100000000000001" customHeight="1" x14ac:dyDescent="0.2">
      <c r="A33" s="107"/>
      <c r="B33" s="106" t="s">
        <v>30</v>
      </c>
      <c r="C33" s="107"/>
      <c r="D33" s="107"/>
      <c r="E33" s="108"/>
      <c r="F33" s="109"/>
      <c r="K33" s="12"/>
    </row>
    <row r="34" spans="1:12" ht="20.100000000000001" customHeight="1" x14ac:dyDescent="0.2">
      <c r="A34" s="9" t="s">
        <v>318</v>
      </c>
      <c r="B34" s="10" t="s">
        <v>31</v>
      </c>
      <c r="C34" s="11" t="s">
        <v>104</v>
      </c>
      <c r="D34" s="11"/>
      <c r="E34" s="13"/>
      <c r="F34" s="49"/>
      <c r="K34" s="12"/>
    </row>
    <row r="35" spans="1:12" ht="20.100000000000001" customHeight="1" x14ac:dyDescent="0.2">
      <c r="A35" s="9" t="s">
        <v>426</v>
      </c>
      <c r="B35" s="10" t="s">
        <v>32</v>
      </c>
      <c r="C35" s="11" t="s">
        <v>104</v>
      </c>
      <c r="D35" s="11"/>
      <c r="E35" s="13"/>
      <c r="F35" s="49"/>
      <c r="K35" s="12"/>
    </row>
    <row r="36" spans="1:12" ht="20.100000000000001" customHeight="1" x14ac:dyDescent="0.2">
      <c r="A36" s="107"/>
      <c r="B36" s="106" t="s">
        <v>33</v>
      </c>
      <c r="C36" s="107"/>
      <c r="D36" s="107"/>
      <c r="E36" s="108"/>
      <c r="F36" s="109"/>
      <c r="K36" s="12"/>
    </row>
    <row r="37" spans="1:12" ht="20.100000000000001" customHeight="1" x14ac:dyDescent="0.2">
      <c r="A37" s="9" t="s">
        <v>427</v>
      </c>
      <c r="B37" s="10" t="s">
        <v>34</v>
      </c>
      <c r="C37" s="11" t="s">
        <v>104</v>
      </c>
      <c r="D37" s="11"/>
      <c r="E37" s="13"/>
      <c r="F37" s="49"/>
      <c r="K37" s="12"/>
    </row>
    <row r="38" spans="1:12" ht="20.100000000000001" customHeight="1" x14ac:dyDescent="0.2">
      <c r="A38" s="9" t="s">
        <v>319</v>
      </c>
      <c r="B38" s="10" t="s">
        <v>35</v>
      </c>
      <c r="C38" s="11" t="s">
        <v>104</v>
      </c>
      <c r="D38" s="11"/>
      <c r="E38" s="13"/>
      <c r="F38" s="49"/>
      <c r="K38" s="12"/>
    </row>
    <row r="39" spans="1:12" ht="20.100000000000001" customHeight="1" x14ac:dyDescent="0.2">
      <c r="A39" s="107"/>
      <c r="B39" s="106" t="s">
        <v>92</v>
      </c>
      <c r="C39" s="107"/>
      <c r="D39" s="107"/>
      <c r="E39" s="108"/>
      <c r="F39" s="109"/>
      <c r="K39" s="12"/>
    </row>
    <row r="40" spans="1:12" ht="20.100000000000001" customHeight="1" x14ac:dyDescent="0.2">
      <c r="A40" s="9" t="s">
        <v>320</v>
      </c>
      <c r="B40" s="10" t="s">
        <v>93</v>
      </c>
      <c r="C40" s="11" t="s">
        <v>104</v>
      </c>
      <c r="D40" s="11"/>
      <c r="E40" s="13"/>
      <c r="F40" s="49"/>
      <c r="K40" s="12"/>
    </row>
    <row r="41" spans="1:12" ht="20.100000000000001" customHeight="1" x14ac:dyDescent="0.2">
      <c r="A41" s="9" t="s">
        <v>428</v>
      </c>
      <c r="B41" s="10" t="s">
        <v>94</v>
      </c>
      <c r="C41" s="11" t="s">
        <v>104</v>
      </c>
      <c r="D41" s="11"/>
      <c r="E41" s="13"/>
      <c r="F41" s="49"/>
      <c r="K41" s="12"/>
    </row>
    <row r="42" spans="1:12" ht="20.100000000000001" customHeight="1" x14ac:dyDescent="0.2">
      <c r="A42" s="9" t="s">
        <v>321</v>
      </c>
      <c r="B42" s="10" t="s">
        <v>101</v>
      </c>
      <c r="C42" s="11" t="s">
        <v>104</v>
      </c>
      <c r="D42" s="11"/>
      <c r="E42" s="13"/>
      <c r="F42" s="49"/>
      <c r="K42" s="12"/>
    </row>
    <row r="43" spans="1:12" ht="20.100000000000001" customHeight="1" x14ac:dyDescent="0.2">
      <c r="A43" s="89"/>
      <c r="B43" s="94" t="s">
        <v>118</v>
      </c>
      <c r="C43" s="91"/>
      <c r="D43" s="91"/>
      <c r="E43" s="92"/>
      <c r="F43" s="93"/>
      <c r="L43" s="12"/>
    </row>
    <row r="44" spans="1:12" ht="20.100000000000001" customHeight="1" x14ac:dyDescent="0.2">
      <c r="A44" s="9" t="s">
        <v>429</v>
      </c>
      <c r="B44" s="10" t="s">
        <v>247</v>
      </c>
      <c r="C44" s="11" t="s">
        <v>104</v>
      </c>
      <c r="D44" s="11"/>
      <c r="E44" s="13"/>
      <c r="F44" s="49"/>
      <c r="L44" s="12"/>
    </row>
    <row r="45" spans="1:12" ht="20.100000000000001" customHeight="1" x14ac:dyDescent="0.2">
      <c r="A45" s="9" t="s">
        <v>322</v>
      </c>
      <c r="B45" s="10" t="s">
        <v>248</v>
      </c>
      <c r="C45" s="11" t="s">
        <v>104</v>
      </c>
      <c r="D45" s="11"/>
      <c r="E45" s="13"/>
      <c r="F45" s="49"/>
      <c r="L45" s="12"/>
    </row>
    <row r="46" spans="1:12" ht="20.100000000000001" customHeight="1" x14ac:dyDescent="0.2">
      <c r="A46" s="9" t="s">
        <v>323</v>
      </c>
      <c r="B46" s="10" t="s">
        <v>249</v>
      </c>
      <c r="C46" s="11" t="s">
        <v>104</v>
      </c>
      <c r="D46" s="11"/>
      <c r="E46" s="13"/>
      <c r="F46" s="49"/>
      <c r="L46" s="12"/>
    </row>
    <row r="47" spans="1:12" ht="20.100000000000001" customHeight="1" x14ac:dyDescent="0.2">
      <c r="A47" s="89"/>
      <c r="B47" s="94" t="s">
        <v>36</v>
      </c>
      <c r="C47" s="91"/>
      <c r="D47" s="91"/>
      <c r="E47" s="92"/>
      <c r="F47" s="93"/>
      <c r="K47" s="12"/>
    </row>
    <row r="48" spans="1:12" ht="20.100000000000001" customHeight="1" x14ac:dyDescent="0.2">
      <c r="A48" s="107"/>
      <c r="B48" s="106" t="s">
        <v>37</v>
      </c>
      <c r="C48" s="107"/>
      <c r="D48" s="107"/>
      <c r="E48" s="108"/>
      <c r="F48" s="109"/>
      <c r="K48" s="12"/>
    </row>
    <row r="49" spans="1:11" ht="20.100000000000001" customHeight="1" x14ac:dyDescent="0.2">
      <c r="A49" s="9" t="s">
        <v>430</v>
      </c>
      <c r="B49" s="10" t="s">
        <v>38</v>
      </c>
      <c r="C49" s="11" t="s">
        <v>104</v>
      </c>
      <c r="D49" s="11"/>
      <c r="E49" s="13"/>
      <c r="F49" s="49"/>
      <c r="K49" s="12"/>
    </row>
    <row r="50" spans="1:11" ht="20.100000000000001" customHeight="1" x14ac:dyDescent="0.2">
      <c r="A50" s="9" t="s">
        <v>431</v>
      </c>
      <c r="B50" s="10" t="s">
        <v>39</v>
      </c>
      <c r="C50" s="11" t="s">
        <v>104</v>
      </c>
      <c r="D50" s="11"/>
      <c r="E50" s="13"/>
      <c r="F50" s="49"/>
      <c r="K50" s="12"/>
    </row>
    <row r="51" spans="1:11" ht="20.100000000000001" customHeight="1" x14ac:dyDescent="0.2">
      <c r="A51" s="9" t="s">
        <v>324</v>
      </c>
      <c r="B51" s="10" t="s">
        <v>40</v>
      </c>
      <c r="C51" s="11" t="s">
        <v>104</v>
      </c>
      <c r="D51" s="11"/>
      <c r="E51" s="13"/>
      <c r="F51" s="49"/>
      <c r="K51" s="12"/>
    </row>
    <row r="52" spans="1:11" ht="20.100000000000001" customHeight="1" x14ac:dyDescent="0.2">
      <c r="A52" s="89"/>
      <c r="B52" s="94" t="s">
        <v>41</v>
      </c>
      <c r="C52" s="91"/>
      <c r="D52" s="91"/>
      <c r="E52" s="92"/>
      <c r="F52" s="93"/>
      <c r="K52" s="12"/>
    </row>
    <row r="53" spans="1:11" ht="20.100000000000001" customHeight="1" x14ac:dyDescent="0.2">
      <c r="A53" s="107"/>
      <c r="B53" s="106" t="s">
        <v>42</v>
      </c>
      <c r="C53" s="107"/>
      <c r="D53" s="107"/>
      <c r="E53" s="108"/>
      <c r="F53" s="109"/>
      <c r="K53" s="12"/>
    </row>
    <row r="54" spans="1:11" ht="20.100000000000001" customHeight="1" x14ac:dyDescent="0.2">
      <c r="A54" s="9" t="s">
        <v>325</v>
      </c>
      <c r="B54" s="10" t="s">
        <v>122</v>
      </c>
      <c r="C54" s="11" t="s">
        <v>104</v>
      </c>
      <c r="D54" s="11"/>
      <c r="E54" s="13"/>
      <c r="F54" s="49"/>
      <c r="K54" s="12"/>
    </row>
    <row r="55" spans="1:11" ht="20.100000000000001" customHeight="1" x14ac:dyDescent="0.2">
      <c r="A55" s="9" t="s">
        <v>326</v>
      </c>
      <c r="B55" s="10" t="s">
        <v>43</v>
      </c>
      <c r="C55" s="11" t="s">
        <v>104</v>
      </c>
      <c r="D55" s="11"/>
      <c r="E55" s="13"/>
      <c r="F55" s="49"/>
      <c r="K55" s="12"/>
    </row>
    <row r="56" spans="1:11" ht="20.100000000000001" customHeight="1" x14ac:dyDescent="0.2">
      <c r="A56" s="107"/>
      <c r="B56" s="106" t="s">
        <v>44</v>
      </c>
      <c r="C56" s="107"/>
      <c r="D56" s="107"/>
      <c r="E56" s="108"/>
      <c r="F56" s="109"/>
      <c r="K56" s="12"/>
    </row>
    <row r="57" spans="1:11" ht="20.100000000000001" customHeight="1" x14ac:dyDescent="0.2">
      <c r="A57" s="9" t="s">
        <v>432</v>
      </c>
      <c r="B57" s="10" t="s">
        <v>45</v>
      </c>
      <c r="C57" s="11" t="s">
        <v>104</v>
      </c>
      <c r="D57" s="11"/>
      <c r="E57" s="13"/>
      <c r="F57" s="49"/>
      <c r="K57" s="12"/>
    </row>
    <row r="58" spans="1:11" ht="20.100000000000001" customHeight="1" x14ac:dyDescent="0.2">
      <c r="A58" s="9" t="s">
        <v>327</v>
      </c>
      <c r="B58" s="10" t="s">
        <v>46</v>
      </c>
      <c r="C58" s="11" t="s">
        <v>104</v>
      </c>
      <c r="D58" s="11"/>
      <c r="E58" s="13"/>
      <c r="F58" s="49"/>
      <c r="K58" s="12"/>
    </row>
    <row r="59" spans="1:11" ht="20.100000000000001" customHeight="1" x14ac:dyDescent="0.2">
      <c r="A59" s="89"/>
      <c r="B59" s="94" t="s">
        <v>47</v>
      </c>
      <c r="C59" s="91"/>
      <c r="D59" s="91"/>
      <c r="E59" s="92"/>
      <c r="F59" s="93"/>
      <c r="K59" s="12"/>
    </row>
    <row r="60" spans="1:11" ht="20.100000000000001" customHeight="1" x14ac:dyDescent="0.2">
      <c r="A60" s="107"/>
      <c r="B60" s="106" t="s">
        <v>48</v>
      </c>
      <c r="C60" s="107"/>
      <c r="D60" s="107"/>
      <c r="E60" s="108"/>
      <c r="F60" s="109"/>
      <c r="K60" s="12"/>
    </row>
    <row r="61" spans="1:11" ht="20.100000000000001" customHeight="1" x14ac:dyDescent="0.2">
      <c r="A61" s="9" t="s">
        <v>433</v>
      </c>
      <c r="B61" s="10" t="s">
        <v>113</v>
      </c>
      <c r="C61" s="11" t="s">
        <v>104</v>
      </c>
      <c r="D61" s="11"/>
      <c r="E61" s="13"/>
      <c r="F61" s="49"/>
      <c r="K61" s="12"/>
    </row>
    <row r="62" spans="1:11" ht="20.100000000000001" customHeight="1" x14ac:dyDescent="0.2">
      <c r="A62" s="9" t="s">
        <v>328</v>
      </c>
      <c r="B62" s="10" t="s">
        <v>114</v>
      </c>
      <c r="C62" s="11" t="s">
        <v>104</v>
      </c>
      <c r="D62" s="11"/>
      <c r="E62" s="13"/>
      <c r="F62" s="49"/>
      <c r="K62" s="12"/>
    </row>
    <row r="63" spans="1:11" ht="20.100000000000001" customHeight="1" x14ac:dyDescent="0.2">
      <c r="A63" s="107"/>
      <c r="B63" s="106" t="s">
        <v>49</v>
      </c>
      <c r="C63" s="107"/>
      <c r="D63" s="107"/>
      <c r="E63" s="108"/>
      <c r="F63" s="109"/>
      <c r="K63" s="12"/>
    </row>
    <row r="64" spans="1:11" ht="20.100000000000001" customHeight="1" x14ac:dyDescent="0.2">
      <c r="A64" s="9" t="s">
        <v>434</v>
      </c>
      <c r="B64" s="10" t="s">
        <v>50</v>
      </c>
      <c r="C64" s="11" t="s">
        <v>104</v>
      </c>
      <c r="D64" s="11"/>
      <c r="E64" s="13"/>
      <c r="F64" s="49"/>
      <c r="K64" s="12"/>
    </row>
    <row r="65" spans="1:12" ht="20.100000000000001" customHeight="1" x14ac:dyDescent="0.2">
      <c r="A65" s="89"/>
      <c r="B65" s="94" t="s">
        <v>119</v>
      </c>
      <c r="C65" s="91"/>
      <c r="D65" s="91"/>
      <c r="E65" s="92"/>
      <c r="F65" s="93"/>
      <c r="L65" s="12"/>
    </row>
    <row r="66" spans="1:12" ht="20.100000000000001" customHeight="1" x14ac:dyDescent="0.2">
      <c r="A66" s="9" t="s">
        <v>329</v>
      </c>
      <c r="B66" s="10" t="s">
        <v>120</v>
      </c>
      <c r="C66" s="11" t="s">
        <v>104</v>
      </c>
      <c r="D66" s="11"/>
      <c r="E66" s="13"/>
      <c r="F66" s="49"/>
      <c r="K66" s="12"/>
    </row>
    <row r="67" spans="1:12" ht="20.100000000000001" customHeight="1" x14ac:dyDescent="0.2">
      <c r="A67" s="9" t="s">
        <v>330</v>
      </c>
      <c r="B67" s="10" t="s">
        <v>121</v>
      </c>
      <c r="C67" s="11" t="s">
        <v>104</v>
      </c>
      <c r="D67" s="11"/>
      <c r="E67" s="13"/>
      <c r="F67" s="49"/>
      <c r="K67" s="12"/>
    </row>
    <row r="68" spans="1:12" ht="20.100000000000001" customHeight="1" x14ac:dyDescent="0.2">
      <c r="A68" s="89"/>
      <c r="B68" s="94" t="s">
        <v>51</v>
      </c>
      <c r="C68" s="91"/>
      <c r="D68" s="91"/>
      <c r="E68" s="92"/>
      <c r="F68" s="93"/>
      <c r="K68" s="12"/>
    </row>
    <row r="69" spans="1:12" ht="20.100000000000001" customHeight="1" x14ac:dyDescent="0.2">
      <c r="A69" s="107"/>
      <c r="B69" s="106" t="s">
        <v>52</v>
      </c>
      <c r="C69" s="107"/>
      <c r="D69" s="107"/>
      <c r="E69" s="108"/>
      <c r="F69" s="109"/>
      <c r="K69" s="12"/>
    </row>
    <row r="70" spans="1:12" ht="20.100000000000001" customHeight="1" x14ac:dyDescent="0.2">
      <c r="A70" s="9" t="s">
        <v>331</v>
      </c>
      <c r="B70" s="10" t="s">
        <v>53</v>
      </c>
      <c r="C70" s="11" t="s">
        <v>104</v>
      </c>
      <c r="D70" s="11"/>
      <c r="E70" s="13"/>
      <c r="F70" s="49"/>
      <c r="K70" s="12"/>
    </row>
    <row r="71" spans="1:12" ht="20.100000000000001" customHeight="1" x14ac:dyDescent="0.2">
      <c r="A71" s="9" t="s">
        <v>332</v>
      </c>
      <c r="B71" s="10" t="s">
        <v>54</v>
      </c>
      <c r="C71" s="11" t="s">
        <v>104</v>
      </c>
      <c r="D71" s="11"/>
      <c r="E71" s="13"/>
      <c r="F71" s="49"/>
      <c r="K71" s="12"/>
    </row>
    <row r="72" spans="1:12" ht="20.100000000000001" customHeight="1" x14ac:dyDescent="0.2">
      <c r="A72" s="107"/>
      <c r="B72" s="106" t="s">
        <v>55</v>
      </c>
      <c r="C72" s="107"/>
      <c r="D72" s="107"/>
      <c r="E72" s="108"/>
      <c r="F72" s="109"/>
      <c r="K72" s="12"/>
    </row>
    <row r="73" spans="1:12" ht="34.5" customHeight="1" x14ac:dyDescent="0.2">
      <c r="A73" s="9" t="s">
        <v>435</v>
      </c>
      <c r="B73" s="10" t="s">
        <v>304</v>
      </c>
      <c r="C73" s="11" t="s">
        <v>104</v>
      </c>
      <c r="D73" s="11"/>
      <c r="E73" s="14"/>
      <c r="F73" s="49"/>
      <c r="K73" s="12"/>
    </row>
    <row r="74" spans="1:12" ht="30.2" customHeight="1" x14ac:dyDescent="0.2">
      <c r="A74" s="9" t="s">
        <v>333</v>
      </c>
      <c r="B74" s="10" t="s">
        <v>56</v>
      </c>
      <c r="C74" s="11" t="s">
        <v>104</v>
      </c>
      <c r="D74" s="11"/>
      <c r="E74" s="13"/>
      <c r="F74" s="49"/>
      <c r="K74" s="12"/>
    </row>
    <row r="75" spans="1:12" ht="20.100000000000001" customHeight="1" x14ac:dyDescent="0.2">
      <c r="A75" s="89"/>
      <c r="B75" s="94" t="s">
        <v>57</v>
      </c>
      <c r="C75" s="91"/>
      <c r="D75" s="91"/>
      <c r="E75" s="92"/>
      <c r="F75" s="93"/>
      <c r="K75" s="12"/>
    </row>
    <row r="76" spans="1:12" ht="36" customHeight="1" x14ac:dyDescent="0.2">
      <c r="A76" s="107"/>
      <c r="B76" s="106" t="s">
        <v>250</v>
      </c>
      <c r="C76" s="107"/>
      <c r="D76" s="107"/>
      <c r="E76" s="108"/>
      <c r="F76" s="109"/>
      <c r="K76" s="12"/>
    </row>
    <row r="77" spans="1:12" ht="31.5" customHeight="1" x14ac:dyDescent="0.2">
      <c r="A77" s="9" t="s">
        <v>334</v>
      </c>
      <c r="B77" s="10" t="s">
        <v>123</v>
      </c>
      <c r="C77" s="11" t="s">
        <v>104</v>
      </c>
      <c r="D77" s="11"/>
      <c r="E77" s="13"/>
      <c r="F77" s="49"/>
      <c r="K77" s="12"/>
    </row>
    <row r="78" spans="1:12" ht="30.2" customHeight="1" x14ac:dyDescent="0.2">
      <c r="A78" s="9" t="s">
        <v>335</v>
      </c>
      <c r="B78" s="10" t="s">
        <v>59</v>
      </c>
      <c r="C78" s="11" t="s">
        <v>104</v>
      </c>
      <c r="D78" s="11"/>
      <c r="E78" s="13"/>
      <c r="F78" s="49"/>
      <c r="K78" s="12"/>
    </row>
    <row r="79" spans="1:12" ht="30.2" customHeight="1" x14ac:dyDescent="0.2">
      <c r="A79" s="9" t="s">
        <v>436</v>
      </c>
      <c r="B79" s="10" t="s">
        <v>60</v>
      </c>
      <c r="C79" s="11" t="s">
        <v>104</v>
      </c>
      <c r="D79" s="11"/>
      <c r="E79" s="13"/>
      <c r="F79" s="49"/>
      <c r="K79" s="12"/>
    </row>
    <row r="80" spans="1:12" ht="30.2" customHeight="1" x14ac:dyDescent="0.2">
      <c r="A80" s="9" t="s">
        <v>437</v>
      </c>
      <c r="B80" s="10" t="s">
        <v>61</v>
      </c>
      <c r="C80" s="11" t="s">
        <v>104</v>
      </c>
      <c r="D80" s="11"/>
      <c r="E80" s="13"/>
      <c r="F80" s="49"/>
      <c r="K80" s="12"/>
    </row>
    <row r="81" spans="1:11" ht="31.5" customHeight="1" x14ac:dyDescent="0.2">
      <c r="A81" s="107"/>
      <c r="B81" s="106" t="s">
        <v>251</v>
      </c>
      <c r="C81" s="107"/>
      <c r="D81" s="107"/>
      <c r="E81" s="108"/>
      <c r="F81" s="109"/>
      <c r="K81" s="12"/>
    </row>
    <row r="82" spans="1:11" ht="30.2" customHeight="1" x14ac:dyDescent="0.2">
      <c r="A82" s="9" t="s">
        <v>336</v>
      </c>
      <c r="B82" s="10" t="s">
        <v>63</v>
      </c>
      <c r="C82" s="11" t="s">
        <v>104</v>
      </c>
      <c r="D82" s="11"/>
      <c r="E82" s="13"/>
      <c r="F82" s="49"/>
      <c r="K82" s="12"/>
    </row>
    <row r="83" spans="1:11" ht="30.2" customHeight="1" x14ac:dyDescent="0.2">
      <c r="A83" s="9" t="s">
        <v>337</v>
      </c>
      <c r="B83" s="10" t="s">
        <v>64</v>
      </c>
      <c r="C83" s="11" t="s">
        <v>104</v>
      </c>
      <c r="D83" s="11"/>
      <c r="E83" s="13"/>
      <c r="F83" s="49"/>
      <c r="K83" s="12"/>
    </row>
    <row r="84" spans="1:11" ht="20.100000000000001" customHeight="1" x14ac:dyDescent="0.2">
      <c r="A84" s="107"/>
      <c r="B84" s="106" t="s">
        <v>103</v>
      </c>
      <c r="C84" s="107"/>
      <c r="D84" s="107"/>
      <c r="E84" s="108"/>
      <c r="F84" s="109"/>
      <c r="K84" s="12"/>
    </row>
    <row r="85" spans="1:11" ht="20.100000000000001" customHeight="1" x14ac:dyDescent="0.2">
      <c r="A85" s="9" t="s">
        <v>338</v>
      </c>
      <c r="B85" s="10" t="s">
        <v>302</v>
      </c>
      <c r="C85" s="11" t="s">
        <v>104</v>
      </c>
      <c r="D85" s="11"/>
      <c r="E85" s="14"/>
      <c r="F85" s="49"/>
      <c r="K85" s="12"/>
    </row>
    <row r="86" spans="1:11" ht="20.100000000000001" customHeight="1" x14ac:dyDescent="0.2">
      <c r="A86" s="89"/>
      <c r="B86" s="94" t="s">
        <v>65</v>
      </c>
      <c r="C86" s="91"/>
      <c r="D86" s="91"/>
      <c r="E86" s="92"/>
      <c r="F86" s="93"/>
      <c r="K86" s="12"/>
    </row>
    <row r="87" spans="1:11" ht="20.100000000000001" customHeight="1" x14ac:dyDescent="0.2">
      <c r="A87" s="9" t="s">
        <v>438</v>
      </c>
      <c r="B87" s="10" t="s">
        <v>252</v>
      </c>
      <c r="C87" s="11" t="s">
        <v>104</v>
      </c>
      <c r="D87" s="11"/>
      <c r="E87" s="13"/>
      <c r="F87" s="49"/>
      <c r="K87" s="12"/>
    </row>
    <row r="88" spans="1:11" ht="20.100000000000001" customHeight="1" x14ac:dyDescent="0.2">
      <c r="A88" s="9" t="s">
        <v>339</v>
      </c>
      <c r="B88" s="10" t="s">
        <v>253</v>
      </c>
      <c r="C88" s="11" t="s">
        <v>104</v>
      </c>
      <c r="D88" s="11"/>
      <c r="E88" s="13"/>
      <c r="F88" s="49"/>
      <c r="K88" s="12"/>
    </row>
    <row r="89" spans="1:11" ht="20.100000000000001" customHeight="1" x14ac:dyDescent="0.2">
      <c r="A89" s="89"/>
      <c r="B89" s="94" t="s">
        <v>66</v>
      </c>
      <c r="C89" s="91"/>
      <c r="D89" s="91"/>
      <c r="E89" s="92"/>
      <c r="F89" s="93"/>
      <c r="K89" s="12"/>
    </row>
    <row r="90" spans="1:11" ht="20.100000000000001" customHeight="1" x14ac:dyDescent="0.2">
      <c r="A90" s="107"/>
      <c r="B90" s="106" t="s">
        <v>67</v>
      </c>
      <c r="C90" s="107"/>
      <c r="D90" s="107"/>
      <c r="E90" s="108"/>
      <c r="F90" s="109"/>
      <c r="K90" s="12"/>
    </row>
    <row r="91" spans="1:11" ht="30.2" customHeight="1" x14ac:dyDescent="0.2">
      <c r="A91" s="9" t="s">
        <v>340</v>
      </c>
      <c r="B91" s="10" t="s">
        <v>68</v>
      </c>
      <c r="C91" s="11" t="s">
        <v>104</v>
      </c>
      <c r="D91" s="11"/>
      <c r="E91" s="13"/>
      <c r="F91" s="49"/>
      <c r="K91" s="12"/>
    </row>
    <row r="92" spans="1:11" ht="30.2" customHeight="1" x14ac:dyDescent="0.2">
      <c r="A92" s="9" t="s">
        <v>341</v>
      </c>
      <c r="B92" s="10" t="s">
        <v>69</v>
      </c>
      <c r="C92" s="11" t="s">
        <v>104</v>
      </c>
      <c r="D92" s="11"/>
      <c r="E92" s="13"/>
      <c r="F92" s="49"/>
      <c r="K92" s="12"/>
    </row>
    <row r="93" spans="1:11" ht="20.100000000000001" customHeight="1" x14ac:dyDescent="0.2">
      <c r="A93" s="89"/>
      <c r="B93" s="94" t="s">
        <v>71</v>
      </c>
      <c r="C93" s="91"/>
      <c r="D93" s="91"/>
      <c r="E93" s="92"/>
      <c r="F93" s="93"/>
      <c r="K93" s="12"/>
    </row>
    <row r="94" spans="1:11" ht="20.100000000000001" customHeight="1" x14ac:dyDescent="0.2">
      <c r="A94" s="107"/>
      <c r="B94" s="106" t="s">
        <v>72</v>
      </c>
      <c r="C94" s="107"/>
      <c r="D94" s="107"/>
      <c r="E94" s="108"/>
      <c r="F94" s="109"/>
      <c r="K94" s="12"/>
    </row>
    <row r="95" spans="1:11" ht="30.2" customHeight="1" x14ac:dyDescent="0.2">
      <c r="A95" s="9" t="s">
        <v>342</v>
      </c>
      <c r="B95" s="10" t="s">
        <v>73</v>
      </c>
      <c r="C95" s="11" t="s">
        <v>104</v>
      </c>
      <c r="D95" s="11"/>
      <c r="E95" s="13"/>
      <c r="F95" s="49"/>
      <c r="K95" s="12"/>
    </row>
    <row r="96" spans="1:11" ht="20.100000000000001" customHeight="1" x14ac:dyDescent="0.2">
      <c r="A96" s="107"/>
      <c r="B96" s="106" t="s">
        <v>74</v>
      </c>
      <c r="C96" s="107"/>
      <c r="D96" s="107"/>
      <c r="E96" s="108"/>
      <c r="F96" s="109"/>
      <c r="K96" s="12"/>
    </row>
    <row r="97" spans="1:25" ht="30.2" customHeight="1" x14ac:dyDescent="0.2">
      <c r="A97" s="9" t="s">
        <v>343</v>
      </c>
      <c r="B97" s="10" t="s">
        <v>75</v>
      </c>
      <c r="C97" s="11" t="s">
        <v>104</v>
      </c>
      <c r="D97" s="11"/>
      <c r="E97" s="13"/>
      <c r="F97" s="49"/>
      <c r="K97" s="12"/>
    </row>
    <row r="98" spans="1:25" ht="30.2" customHeight="1" x14ac:dyDescent="0.2">
      <c r="A98" s="9" t="s">
        <v>344</v>
      </c>
      <c r="B98" s="10" t="s">
        <v>76</v>
      </c>
      <c r="C98" s="11" t="s">
        <v>104</v>
      </c>
      <c r="D98" s="11"/>
      <c r="E98" s="13"/>
      <c r="F98" s="49"/>
      <c r="K98" s="12"/>
    </row>
    <row r="99" spans="1:25" ht="20.100000000000001" customHeight="1" x14ac:dyDescent="0.2">
      <c r="A99" s="107"/>
      <c r="B99" s="106" t="s">
        <v>106</v>
      </c>
      <c r="C99" s="107"/>
      <c r="D99" s="107"/>
      <c r="E99" s="108"/>
      <c r="F99" s="109"/>
      <c r="K99" s="12"/>
    </row>
    <row r="100" spans="1:25" ht="20.100000000000001" customHeight="1" x14ac:dyDescent="0.2">
      <c r="A100" s="9" t="s">
        <v>345</v>
      </c>
      <c r="B100" s="10" t="s">
        <v>290</v>
      </c>
      <c r="C100" s="11" t="s">
        <v>104</v>
      </c>
      <c r="D100" s="11"/>
      <c r="E100" s="13"/>
      <c r="F100" s="49"/>
      <c r="K100" s="12"/>
    </row>
    <row r="101" spans="1:25" ht="20.100000000000001" customHeight="1" x14ac:dyDescent="0.2">
      <c r="A101" s="9" t="s">
        <v>439</v>
      </c>
      <c r="B101" s="10" t="s">
        <v>291</v>
      </c>
      <c r="C101" s="11" t="s">
        <v>104</v>
      </c>
      <c r="D101" s="11"/>
      <c r="E101" s="13"/>
      <c r="F101" s="49"/>
      <c r="K101" s="12"/>
    </row>
    <row r="102" spans="1:25" ht="20.100000000000001" customHeight="1" x14ac:dyDescent="0.2">
      <c r="A102" s="9" t="s">
        <v>346</v>
      </c>
      <c r="B102" s="10" t="s">
        <v>271</v>
      </c>
      <c r="C102" s="11" t="s">
        <v>104</v>
      </c>
      <c r="D102" s="11"/>
      <c r="E102" s="13"/>
      <c r="F102" s="49"/>
      <c r="K102" s="12"/>
    </row>
    <row r="103" spans="1:25" ht="20.100000000000001" customHeight="1" x14ac:dyDescent="0.2">
      <c r="A103" s="89"/>
      <c r="B103" s="94" t="s">
        <v>79</v>
      </c>
      <c r="C103" s="91"/>
      <c r="D103" s="91"/>
      <c r="E103" s="92"/>
      <c r="F103" s="93"/>
      <c r="K103" s="12"/>
    </row>
    <row r="104" spans="1:25" ht="20.100000000000001" customHeight="1" x14ac:dyDescent="0.2">
      <c r="A104" s="107"/>
      <c r="B104" s="106" t="s">
        <v>80</v>
      </c>
      <c r="C104" s="107"/>
      <c r="D104" s="107"/>
      <c r="E104" s="108"/>
      <c r="F104" s="109"/>
      <c r="K104" s="12"/>
    </row>
    <row r="105" spans="1:25" ht="20.100000000000001" customHeight="1" x14ac:dyDescent="0.2">
      <c r="A105" s="9" t="s">
        <v>347</v>
      </c>
      <c r="B105" s="10" t="s">
        <v>81</v>
      </c>
      <c r="C105" s="11" t="s">
        <v>104</v>
      </c>
      <c r="D105" s="11"/>
      <c r="E105" s="13"/>
      <c r="F105" s="9"/>
      <c r="G105" s="12"/>
      <c r="H105" s="12"/>
      <c r="I105" s="12"/>
      <c r="J105" s="12"/>
      <c r="K105" s="12"/>
      <c r="L105" s="12"/>
      <c r="M105" s="12"/>
      <c r="N105" s="12"/>
      <c r="O105" s="12"/>
      <c r="P105" s="12"/>
      <c r="Q105" s="12"/>
      <c r="R105" s="12"/>
      <c r="S105" s="12"/>
      <c r="T105" s="12"/>
      <c r="U105" s="12"/>
      <c r="V105" s="12"/>
      <c r="W105" s="12"/>
      <c r="X105" s="12"/>
      <c r="Y105" s="12"/>
    </row>
    <row r="106" spans="1:25" ht="20.100000000000001" customHeight="1" x14ac:dyDescent="0.2">
      <c r="A106" s="89"/>
      <c r="B106" s="94" t="s">
        <v>82</v>
      </c>
      <c r="C106" s="91"/>
      <c r="D106" s="91"/>
      <c r="E106" s="92"/>
      <c r="F106" s="93"/>
      <c r="G106" s="12"/>
      <c r="H106" s="12"/>
      <c r="I106" s="12"/>
      <c r="J106" s="12"/>
      <c r="K106" s="12"/>
      <c r="L106" s="12"/>
      <c r="M106" s="12"/>
      <c r="N106" s="12"/>
      <c r="O106" s="12"/>
      <c r="P106" s="12"/>
      <c r="Q106" s="12"/>
      <c r="R106" s="12"/>
      <c r="S106" s="12"/>
      <c r="T106" s="12"/>
      <c r="U106" s="12"/>
      <c r="V106" s="12"/>
      <c r="W106" s="12"/>
      <c r="X106" s="12"/>
      <c r="Y106" s="12"/>
    </row>
    <row r="107" spans="1:25" ht="30.75" customHeight="1" x14ac:dyDescent="0.2">
      <c r="A107" s="9" t="s">
        <v>440</v>
      </c>
      <c r="B107" s="10" t="s">
        <v>285</v>
      </c>
      <c r="C107" s="11" t="s">
        <v>104</v>
      </c>
      <c r="D107" s="11"/>
      <c r="E107" s="13"/>
      <c r="F107" s="9"/>
      <c r="G107" s="12"/>
      <c r="H107" s="12"/>
      <c r="I107" s="12"/>
      <c r="J107" s="12"/>
      <c r="K107" s="12"/>
      <c r="L107" s="12"/>
      <c r="M107" s="12"/>
      <c r="N107" s="12"/>
      <c r="O107" s="12"/>
      <c r="P107" s="12"/>
      <c r="Q107" s="12"/>
      <c r="R107" s="12"/>
      <c r="S107" s="12"/>
      <c r="T107" s="12"/>
      <c r="U107" s="12"/>
      <c r="V107" s="12"/>
      <c r="W107" s="12"/>
      <c r="X107" s="12"/>
      <c r="Y107" s="12"/>
    </row>
    <row r="108" spans="1:25" ht="20.100000000000001" customHeight="1" x14ac:dyDescent="0.2">
      <c r="A108" s="9" t="s">
        <v>348</v>
      </c>
      <c r="B108" s="10" t="s">
        <v>83</v>
      </c>
      <c r="C108" s="11" t="s">
        <v>104</v>
      </c>
      <c r="D108" s="11"/>
      <c r="E108" s="13"/>
      <c r="F108" s="9"/>
      <c r="G108" s="12"/>
      <c r="H108" s="12"/>
      <c r="I108" s="12"/>
      <c r="J108" s="12"/>
      <c r="K108" s="12"/>
      <c r="L108" s="12"/>
      <c r="M108" s="12"/>
      <c r="N108" s="12"/>
      <c r="O108" s="12"/>
      <c r="P108" s="12"/>
      <c r="Q108" s="12"/>
      <c r="R108" s="12"/>
      <c r="S108" s="12"/>
      <c r="T108" s="12"/>
      <c r="U108" s="12"/>
      <c r="V108" s="12"/>
      <c r="W108" s="12"/>
      <c r="X108" s="12"/>
      <c r="Y108" s="12"/>
    </row>
    <row r="109" spans="1:25" ht="20.100000000000001" customHeight="1" x14ac:dyDescent="0.2">
      <c r="A109" s="89"/>
      <c r="B109" s="94" t="s">
        <v>86</v>
      </c>
      <c r="C109" s="91"/>
      <c r="D109" s="91"/>
      <c r="E109" s="92"/>
      <c r="F109" s="93"/>
      <c r="G109" s="12"/>
      <c r="H109" s="12"/>
      <c r="I109" s="12"/>
      <c r="J109" s="12"/>
      <c r="K109" s="12"/>
      <c r="L109" s="12"/>
      <c r="M109" s="12"/>
      <c r="N109" s="12"/>
      <c r="O109" s="12"/>
      <c r="P109" s="12"/>
      <c r="Q109" s="12"/>
      <c r="R109" s="12"/>
      <c r="S109" s="12"/>
      <c r="T109" s="12"/>
      <c r="U109" s="12"/>
      <c r="V109" s="12"/>
      <c r="W109" s="12"/>
      <c r="X109" s="12"/>
      <c r="Y109" s="12"/>
    </row>
    <row r="110" spans="1:25" ht="20.100000000000001" customHeight="1" x14ac:dyDescent="0.2">
      <c r="A110" s="107"/>
      <c r="B110" s="106" t="s">
        <v>87</v>
      </c>
      <c r="C110" s="107"/>
      <c r="D110" s="107"/>
      <c r="E110" s="108"/>
      <c r="F110" s="109"/>
      <c r="G110" s="12"/>
      <c r="H110" s="12"/>
      <c r="I110" s="12"/>
      <c r="J110" s="12"/>
      <c r="K110" s="12"/>
      <c r="L110" s="12"/>
      <c r="M110" s="12"/>
      <c r="N110" s="12"/>
      <c r="O110" s="12"/>
      <c r="P110" s="12"/>
      <c r="Q110" s="12"/>
      <c r="R110" s="12"/>
      <c r="S110" s="12"/>
      <c r="T110" s="12"/>
      <c r="U110" s="12"/>
      <c r="V110" s="12"/>
      <c r="W110" s="12"/>
      <c r="X110" s="12"/>
      <c r="Y110" s="12"/>
    </row>
    <row r="111" spans="1:25" ht="20.100000000000001" customHeight="1" x14ac:dyDescent="0.2">
      <c r="A111" s="9" t="s">
        <v>349</v>
      </c>
      <c r="B111" s="10" t="s">
        <v>299</v>
      </c>
      <c r="C111" s="11" t="s">
        <v>104</v>
      </c>
      <c r="D111" s="11"/>
      <c r="E111" s="13"/>
      <c r="F111" s="9"/>
      <c r="G111" s="12"/>
      <c r="H111" s="12"/>
      <c r="I111" s="12"/>
      <c r="J111" s="12"/>
      <c r="K111" s="12"/>
      <c r="L111" s="12"/>
      <c r="M111" s="12"/>
      <c r="N111" s="12"/>
      <c r="O111" s="12"/>
      <c r="P111" s="12"/>
      <c r="Q111" s="12"/>
      <c r="R111" s="12"/>
      <c r="S111" s="12"/>
      <c r="T111" s="12"/>
      <c r="U111" s="12"/>
      <c r="V111" s="12"/>
      <c r="W111" s="12"/>
      <c r="X111" s="12"/>
      <c r="Y111" s="12"/>
    </row>
    <row r="112" spans="1:25" ht="20.100000000000001" customHeight="1" x14ac:dyDescent="0.2">
      <c r="A112" s="9" t="s">
        <v>441</v>
      </c>
      <c r="B112" s="10" t="s">
        <v>301</v>
      </c>
      <c r="C112" s="11" t="s">
        <v>104</v>
      </c>
      <c r="D112" s="11"/>
      <c r="E112" s="13"/>
      <c r="F112" s="9"/>
      <c r="G112" s="12"/>
      <c r="H112" s="12"/>
      <c r="I112" s="12"/>
      <c r="J112" s="12"/>
      <c r="K112" s="12"/>
      <c r="L112" s="12"/>
      <c r="M112" s="12"/>
      <c r="N112" s="12"/>
      <c r="O112" s="12"/>
      <c r="P112" s="12"/>
      <c r="Q112" s="12"/>
      <c r="R112" s="12"/>
      <c r="S112" s="12"/>
      <c r="T112" s="12"/>
      <c r="U112" s="12"/>
      <c r="V112" s="12"/>
      <c r="W112" s="12"/>
      <c r="X112" s="12"/>
      <c r="Y112" s="12"/>
    </row>
    <row r="113" spans="1:25" ht="20.100000000000001" customHeight="1" x14ac:dyDescent="0.2">
      <c r="A113" s="9" t="s">
        <v>350</v>
      </c>
      <c r="B113" s="10" t="s">
        <v>300</v>
      </c>
      <c r="C113" s="11" t="s">
        <v>104</v>
      </c>
      <c r="D113" s="11"/>
      <c r="E113" s="13"/>
      <c r="F113" s="9"/>
      <c r="G113" s="12"/>
      <c r="H113" s="12"/>
      <c r="I113" s="12"/>
      <c r="J113" s="12"/>
      <c r="K113" s="12"/>
      <c r="L113" s="12"/>
      <c r="M113" s="12"/>
      <c r="N113" s="12"/>
      <c r="O113" s="12"/>
      <c r="P113" s="12"/>
      <c r="Q113" s="12"/>
      <c r="R113" s="12"/>
      <c r="S113" s="12"/>
      <c r="T113" s="12"/>
      <c r="U113" s="12"/>
      <c r="V113" s="12"/>
      <c r="W113" s="12"/>
      <c r="X113" s="12"/>
      <c r="Y113" s="12"/>
    </row>
    <row r="114" spans="1:25" ht="20.100000000000001" customHeight="1" x14ac:dyDescent="0.2">
      <c r="A114" s="89"/>
      <c r="B114" s="94" t="s">
        <v>89</v>
      </c>
      <c r="C114" s="91"/>
      <c r="D114" s="91"/>
      <c r="E114" s="92"/>
      <c r="F114" s="93"/>
    </row>
    <row r="115" spans="1:25" ht="20.100000000000001" customHeight="1" x14ac:dyDescent="0.2">
      <c r="A115" s="107"/>
      <c r="B115" s="106" t="s">
        <v>11</v>
      </c>
      <c r="C115" s="107"/>
      <c r="D115" s="107"/>
      <c r="E115" s="108"/>
      <c r="F115" s="109"/>
    </row>
    <row r="116" spans="1:25" ht="20.100000000000001" customHeight="1" x14ac:dyDescent="0.2">
      <c r="A116" s="9" t="s">
        <v>442</v>
      </c>
      <c r="B116" s="10" t="s">
        <v>90</v>
      </c>
      <c r="C116" s="11" t="s">
        <v>104</v>
      </c>
      <c r="D116" s="15"/>
      <c r="E116" s="13"/>
      <c r="F116" s="49"/>
    </row>
    <row r="117" spans="1:25" ht="20.100000000000001" customHeight="1" x14ac:dyDescent="0.2">
      <c r="A117" s="89"/>
      <c r="B117" s="94" t="s">
        <v>102</v>
      </c>
      <c r="C117" s="91"/>
      <c r="D117" s="91"/>
      <c r="E117" s="92"/>
      <c r="F117" s="93"/>
    </row>
    <row r="118" spans="1:25" s="12" customFormat="1" ht="20.100000000000001" customHeight="1" x14ac:dyDescent="0.2">
      <c r="A118" s="9" t="s">
        <v>351</v>
      </c>
      <c r="B118" s="16" t="s">
        <v>279</v>
      </c>
      <c r="C118" s="11" t="s">
        <v>104</v>
      </c>
      <c r="D118" s="11"/>
      <c r="E118" s="13"/>
      <c r="F118" s="9"/>
    </row>
    <row r="119" spans="1:25" s="12" customFormat="1" ht="20.100000000000001" customHeight="1" x14ac:dyDescent="0.2">
      <c r="A119" s="9" t="s">
        <v>443</v>
      </c>
      <c r="B119" s="16" t="s">
        <v>280</v>
      </c>
      <c r="C119" s="11" t="s">
        <v>104</v>
      </c>
      <c r="D119" s="11"/>
      <c r="E119" s="13"/>
      <c r="F119" s="9"/>
    </row>
    <row r="120" spans="1:25" s="12" customFormat="1" ht="20.100000000000001" customHeight="1" x14ac:dyDescent="0.2">
      <c r="A120" s="9" t="s">
        <v>352</v>
      </c>
      <c r="B120" s="16" t="s">
        <v>282</v>
      </c>
      <c r="C120" s="11" t="s">
        <v>104</v>
      </c>
      <c r="D120" s="11"/>
      <c r="E120" s="13"/>
      <c r="F120" s="9"/>
    </row>
    <row r="121" spans="1:25" s="12" customFormat="1" ht="20.100000000000001" customHeight="1" x14ac:dyDescent="0.2">
      <c r="A121" s="9" t="s">
        <v>353</v>
      </c>
      <c r="B121" s="16" t="s">
        <v>284</v>
      </c>
      <c r="C121" s="11" t="s">
        <v>104</v>
      </c>
      <c r="D121" s="11"/>
      <c r="E121" s="13"/>
      <c r="F121" s="9"/>
    </row>
    <row r="122" spans="1:25" s="12" customFormat="1" ht="28.5" x14ac:dyDescent="0.2">
      <c r="A122" s="9" t="s">
        <v>354</v>
      </c>
      <c r="B122" s="16" t="s">
        <v>303</v>
      </c>
      <c r="C122" s="11" t="s">
        <v>104</v>
      </c>
      <c r="D122" s="17"/>
      <c r="E122" s="13"/>
      <c r="F122" s="9"/>
    </row>
    <row r="123" spans="1:25" s="12" customFormat="1" ht="28.5" x14ac:dyDescent="0.2">
      <c r="A123" s="9" t="s">
        <v>355</v>
      </c>
      <c r="B123" s="16" t="s">
        <v>305</v>
      </c>
      <c r="C123" s="11" t="s">
        <v>104</v>
      </c>
      <c r="D123" s="17"/>
      <c r="E123" s="13"/>
      <c r="F123" s="9"/>
    </row>
    <row r="124" spans="1:25" s="12" customFormat="1" ht="20.100000000000001" customHeight="1" x14ac:dyDescent="0.2">
      <c r="A124" s="80"/>
      <c r="B124" s="81" t="s">
        <v>3</v>
      </c>
      <c r="C124" s="82"/>
      <c r="D124" s="82"/>
      <c r="E124" s="83"/>
      <c r="F124" s="79"/>
    </row>
    <row r="125" spans="1:25" s="12" customFormat="1" ht="20.100000000000001" customHeight="1" x14ac:dyDescent="0.2">
      <c r="A125" s="9" t="s">
        <v>356</v>
      </c>
      <c r="B125" s="18" t="s">
        <v>95</v>
      </c>
      <c r="C125" s="11" t="s">
        <v>104</v>
      </c>
      <c r="D125" s="19"/>
      <c r="E125" s="13"/>
      <c r="F125" s="9"/>
    </row>
    <row r="126" spans="1:25" s="12" customFormat="1" ht="20.100000000000001" customHeight="1" x14ac:dyDescent="0.2">
      <c r="A126" s="9" t="s">
        <v>357</v>
      </c>
      <c r="B126" s="18" t="s">
        <v>124</v>
      </c>
      <c r="C126" s="11" t="s">
        <v>104</v>
      </c>
      <c r="D126" s="19"/>
      <c r="E126" s="13"/>
      <c r="F126" s="9"/>
    </row>
    <row r="127" spans="1:25" s="12" customFormat="1" ht="20.100000000000001" customHeight="1" x14ac:dyDescent="0.2">
      <c r="A127" s="95"/>
      <c r="B127" s="96" t="s">
        <v>77</v>
      </c>
      <c r="C127" s="95"/>
      <c r="D127" s="95"/>
      <c r="E127" s="97"/>
      <c r="F127" s="98"/>
    </row>
    <row r="128" spans="1:25" s="12" customFormat="1" ht="20.100000000000001" customHeight="1" x14ac:dyDescent="0.2">
      <c r="A128" s="111"/>
      <c r="B128" s="111" t="s">
        <v>10</v>
      </c>
      <c r="C128" s="111"/>
      <c r="D128" s="111"/>
      <c r="E128" s="112"/>
      <c r="F128" s="109"/>
    </row>
    <row r="129" spans="1:6" s="12" customFormat="1" ht="33" customHeight="1" x14ac:dyDescent="0.2">
      <c r="A129" s="9" t="s">
        <v>482</v>
      </c>
      <c r="B129" s="20" t="s">
        <v>78</v>
      </c>
      <c r="C129" s="11" t="s">
        <v>104</v>
      </c>
      <c r="D129" s="11"/>
      <c r="E129" s="13"/>
      <c r="F129" s="9"/>
    </row>
    <row r="130" spans="1:6" s="12" customFormat="1" ht="20.100000000000001" customHeight="1" x14ac:dyDescent="0.2">
      <c r="A130" s="9" t="s">
        <v>483</v>
      </c>
      <c r="B130" s="29" t="s">
        <v>298</v>
      </c>
      <c r="C130" s="11" t="s">
        <v>104</v>
      </c>
      <c r="D130" s="11"/>
      <c r="E130" s="13"/>
      <c r="F130" s="9"/>
    </row>
    <row r="131" spans="1:6" s="12" customFormat="1" ht="20.100000000000001" customHeight="1" x14ac:dyDescent="0.2">
      <c r="A131" s="9" t="s">
        <v>484</v>
      </c>
      <c r="B131" s="29" t="s">
        <v>294</v>
      </c>
      <c r="C131" s="25" t="s">
        <v>104</v>
      </c>
      <c r="D131" s="11"/>
      <c r="E131" s="13"/>
      <c r="F131" s="9"/>
    </row>
    <row r="132" spans="1:6" s="12" customFormat="1" ht="20.100000000000001" customHeight="1" x14ac:dyDescent="0.2">
      <c r="A132" s="80"/>
      <c r="B132" s="76" t="s">
        <v>4</v>
      </c>
      <c r="C132" s="77"/>
      <c r="D132" s="77"/>
      <c r="E132" s="78"/>
      <c r="F132" s="79"/>
    </row>
    <row r="133" spans="1:6" s="12" customFormat="1" ht="20.100000000000001" customHeight="1" x14ac:dyDescent="0.2">
      <c r="A133" s="21" t="s">
        <v>358</v>
      </c>
      <c r="B133" s="22" t="s">
        <v>254</v>
      </c>
      <c r="C133" s="23" t="s">
        <v>108</v>
      </c>
      <c r="D133" s="23"/>
      <c r="E133" s="47"/>
      <c r="F133" s="9"/>
    </row>
    <row r="134" spans="1:6" s="12" customFormat="1" ht="20.100000000000001" customHeight="1" x14ac:dyDescent="0.2">
      <c r="A134" s="9" t="s">
        <v>359</v>
      </c>
      <c r="B134" s="20" t="s">
        <v>255</v>
      </c>
      <c r="C134" s="23" t="s">
        <v>108</v>
      </c>
      <c r="D134" s="23"/>
      <c r="E134" s="47"/>
      <c r="F134" s="9"/>
    </row>
    <row r="135" spans="1:6" s="12" customFormat="1" ht="20.100000000000001" customHeight="1" x14ac:dyDescent="0.2">
      <c r="A135" s="21" t="s">
        <v>360</v>
      </c>
      <c r="B135" s="20" t="s">
        <v>256</v>
      </c>
      <c r="C135" s="23" t="s">
        <v>108</v>
      </c>
      <c r="D135" s="23"/>
      <c r="E135" s="47"/>
      <c r="F135" s="9"/>
    </row>
    <row r="136" spans="1:6" s="12" customFormat="1" ht="20.100000000000001" customHeight="1" x14ac:dyDescent="0.2">
      <c r="A136" s="9" t="s">
        <v>361</v>
      </c>
      <c r="B136" s="20" t="s">
        <v>257</v>
      </c>
      <c r="C136" s="23" t="s">
        <v>108</v>
      </c>
      <c r="D136" s="23"/>
      <c r="E136" s="47"/>
      <c r="F136" s="9"/>
    </row>
    <row r="137" spans="1:6" s="12" customFormat="1" ht="20.100000000000001" customHeight="1" x14ac:dyDescent="0.2">
      <c r="A137" s="21" t="s">
        <v>362</v>
      </c>
      <c r="B137" s="20" t="s">
        <v>258</v>
      </c>
      <c r="C137" s="23" t="s">
        <v>108</v>
      </c>
      <c r="D137" s="23"/>
      <c r="E137" s="47"/>
      <c r="F137" s="9"/>
    </row>
    <row r="138" spans="1:6" s="12" customFormat="1" ht="20.100000000000001" customHeight="1" x14ac:dyDescent="0.2">
      <c r="A138" s="9" t="s">
        <v>363</v>
      </c>
      <c r="B138" s="20" t="s">
        <v>259</v>
      </c>
      <c r="C138" s="23" t="s">
        <v>108</v>
      </c>
      <c r="D138" s="23"/>
      <c r="E138" s="47"/>
      <c r="F138" s="9"/>
    </row>
    <row r="139" spans="1:6" s="12" customFormat="1" ht="20.100000000000001" customHeight="1" x14ac:dyDescent="0.2">
      <c r="A139" s="21" t="s">
        <v>364</v>
      </c>
      <c r="B139" s="20" t="s">
        <v>260</v>
      </c>
      <c r="C139" s="23" t="s">
        <v>108</v>
      </c>
      <c r="D139" s="23"/>
      <c r="E139" s="47"/>
      <c r="F139" s="9"/>
    </row>
    <row r="140" spans="1:6" s="12" customFormat="1" ht="20.100000000000001" customHeight="1" x14ac:dyDescent="0.2">
      <c r="A140" s="9" t="s">
        <v>365</v>
      </c>
      <c r="B140" s="20" t="s">
        <v>261</v>
      </c>
      <c r="C140" s="23" t="s">
        <v>108</v>
      </c>
      <c r="D140" s="23"/>
      <c r="E140" s="47"/>
      <c r="F140" s="9"/>
    </row>
    <row r="141" spans="1:6" s="12" customFormat="1" ht="20.100000000000001" customHeight="1" x14ac:dyDescent="0.2">
      <c r="A141" s="21" t="s">
        <v>366</v>
      </c>
      <c r="B141" s="20" t="s">
        <v>262</v>
      </c>
      <c r="C141" s="23" t="s">
        <v>108</v>
      </c>
      <c r="D141" s="23"/>
      <c r="E141" s="47"/>
      <c r="F141" s="9"/>
    </row>
    <row r="142" spans="1:6" s="12" customFormat="1" ht="20.100000000000001" customHeight="1" x14ac:dyDescent="0.2">
      <c r="A142" s="9" t="s">
        <v>367</v>
      </c>
      <c r="B142" s="20" t="s">
        <v>263</v>
      </c>
      <c r="C142" s="23" t="s">
        <v>108</v>
      </c>
      <c r="D142" s="23"/>
      <c r="E142" s="47"/>
      <c r="F142" s="9"/>
    </row>
    <row r="143" spans="1:6" s="12" customFormat="1" ht="20.100000000000001" customHeight="1" x14ac:dyDescent="0.2">
      <c r="A143" s="21" t="s">
        <v>368</v>
      </c>
      <c r="B143" s="20" t="s">
        <v>264</v>
      </c>
      <c r="C143" s="23" t="s">
        <v>108</v>
      </c>
      <c r="D143" s="23"/>
      <c r="E143" s="47"/>
      <c r="F143" s="9"/>
    </row>
    <row r="144" spans="1:6" s="12" customFormat="1" ht="20.100000000000001" customHeight="1" x14ac:dyDescent="0.2">
      <c r="A144" s="9" t="s">
        <v>369</v>
      </c>
      <c r="B144" s="20" t="s">
        <v>265</v>
      </c>
      <c r="C144" s="23" t="s">
        <v>108</v>
      </c>
      <c r="D144" s="23"/>
      <c r="E144" s="47"/>
      <c r="F144" s="9"/>
    </row>
    <row r="145" spans="1:6" s="12" customFormat="1" ht="20.100000000000001" customHeight="1" x14ac:dyDescent="0.2">
      <c r="A145" s="21" t="s">
        <v>370</v>
      </c>
      <c r="B145" s="20" t="s">
        <v>266</v>
      </c>
      <c r="C145" s="23" t="s">
        <v>108</v>
      </c>
      <c r="D145" s="23"/>
      <c r="E145" s="47"/>
      <c r="F145" s="9"/>
    </row>
    <row r="146" spans="1:6" s="12" customFormat="1" ht="20.100000000000001" customHeight="1" x14ac:dyDescent="0.2">
      <c r="A146" s="9" t="s">
        <v>371</v>
      </c>
      <c r="B146" s="20" t="s">
        <v>172</v>
      </c>
      <c r="C146" s="11" t="s">
        <v>104</v>
      </c>
      <c r="D146" s="19"/>
      <c r="E146" s="47"/>
      <c r="F146" s="9"/>
    </row>
    <row r="147" spans="1:6" s="12" customFormat="1" ht="20.100000000000001" customHeight="1" x14ac:dyDescent="0.2">
      <c r="A147" s="21" t="s">
        <v>372</v>
      </c>
      <c r="B147" s="20" t="s">
        <v>173</v>
      </c>
      <c r="C147" s="11" t="s">
        <v>104</v>
      </c>
      <c r="D147" s="19"/>
      <c r="E147" s="47"/>
      <c r="F147" s="9"/>
    </row>
    <row r="148" spans="1:6" s="12" customFormat="1" ht="20.100000000000001" customHeight="1" x14ac:dyDescent="0.2">
      <c r="A148" s="9" t="s">
        <v>373</v>
      </c>
      <c r="B148" s="20" t="s">
        <v>174</v>
      </c>
      <c r="C148" s="11" t="s">
        <v>104</v>
      </c>
      <c r="D148" s="19"/>
      <c r="E148" s="47"/>
      <c r="F148" s="9"/>
    </row>
    <row r="149" spans="1:6" s="12" customFormat="1" ht="20.100000000000001" customHeight="1" x14ac:dyDescent="0.2">
      <c r="A149" s="21" t="s">
        <v>374</v>
      </c>
      <c r="B149" s="20" t="s">
        <v>175</v>
      </c>
      <c r="C149" s="11" t="s">
        <v>104</v>
      </c>
      <c r="D149" s="19"/>
      <c r="E149" s="47"/>
      <c r="F149" s="9"/>
    </row>
    <row r="150" spans="1:6" s="12" customFormat="1" ht="20.100000000000001" customHeight="1" x14ac:dyDescent="0.2">
      <c r="A150" s="9" t="s">
        <v>375</v>
      </c>
      <c r="B150" s="16" t="s">
        <v>96</v>
      </c>
      <c r="C150" s="11" t="s">
        <v>104</v>
      </c>
      <c r="D150" s="19"/>
      <c r="E150" s="47"/>
      <c r="F150" s="9"/>
    </row>
    <row r="151" spans="1:6" s="12" customFormat="1" ht="20.100000000000001" customHeight="1" x14ac:dyDescent="0.2">
      <c r="A151" s="21" t="s">
        <v>376</v>
      </c>
      <c r="B151" s="16" t="s">
        <v>176</v>
      </c>
      <c r="C151" s="11" t="s">
        <v>104</v>
      </c>
      <c r="D151" s="19"/>
      <c r="E151" s="47"/>
      <c r="F151" s="9"/>
    </row>
    <row r="152" spans="1:6" s="12" customFormat="1" ht="20.100000000000001" customHeight="1" x14ac:dyDescent="0.2">
      <c r="A152" s="9" t="s">
        <v>377</v>
      </c>
      <c r="B152" s="16" t="s">
        <v>177</v>
      </c>
      <c r="C152" s="11" t="s">
        <v>104</v>
      </c>
      <c r="D152" s="19"/>
      <c r="E152" s="47"/>
      <c r="F152" s="9"/>
    </row>
    <row r="153" spans="1:6" s="12" customFormat="1" ht="20.100000000000001" customHeight="1" x14ac:dyDescent="0.2">
      <c r="A153" s="21" t="s">
        <v>378</v>
      </c>
      <c r="B153" s="16" t="s">
        <v>178</v>
      </c>
      <c r="C153" s="11" t="s">
        <v>104</v>
      </c>
      <c r="D153" s="19"/>
      <c r="E153" s="47"/>
      <c r="F153" s="9"/>
    </row>
    <row r="154" spans="1:6" s="12" customFormat="1" ht="20.100000000000001" customHeight="1" x14ac:dyDescent="0.2">
      <c r="A154" s="9" t="s">
        <v>379</v>
      </c>
      <c r="B154" s="16" t="s">
        <v>179</v>
      </c>
      <c r="C154" s="11" t="s">
        <v>104</v>
      </c>
      <c r="D154" s="19"/>
      <c r="E154" s="47"/>
      <c r="F154" s="9"/>
    </row>
    <row r="155" spans="1:6" s="12" customFormat="1" ht="20.100000000000001" customHeight="1" x14ac:dyDescent="0.2">
      <c r="A155" s="21" t="s">
        <v>380</v>
      </c>
      <c r="B155" s="16" t="s">
        <v>180</v>
      </c>
      <c r="C155" s="11" t="s">
        <v>104</v>
      </c>
      <c r="D155" s="19"/>
      <c r="E155" s="47"/>
      <c r="F155" s="9"/>
    </row>
    <row r="156" spans="1:6" s="12" customFormat="1" ht="20.100000000000001" customHeight="1" x14ac:dyDescent="0.2">
      <c r="A156" s="9" t="s">
        <v>381</v>
      </c>
      <c r="B156" s="16" t="s">
        <v>97</v>
      </c>
      <c r="C156" s="11" t="s">
        <v>104</v>
      </c>
      <c r="D156" s="11"/>
      <c r="E156" s="47"/>
      <c r="F156" s="9"/>
    </row>
    <row r="157" spans="1:6" s="12" customFormat="1" ht="20.100000000000001" customHeight="1" x14ac:dyDescent="0.2">
      <c r="A157" s="21" t="s">
        <v>382</v>
      </c>
      <c r="B157" s="24" t="s">
        <v>181</v>
      </c>
      <c r="C157" s="25" t="s">
        <v>104</v>
      </c>
      <c r="D157" s="11"/>
      <c r="E157" s="47"/>
      <c r="F157" s="9"/>
    </row>
    <row r="158" spans="1:6" s="12" customFormat="1" ht="20.100000000000001" customHeight="1" x14ac:dyDescent="0.2">
      <c r="A158" s="9" t="s">
        <v>383</v>
      </c>
      <c r="B158" s="24" t="s">
        <v>182</v>
      </c>
      <c r="C158" s="25" t="s">
        <v>104</v>
      </c>
      <c r="D158" s="11"/>
      <c r="E158" s="47"/>
      <c r="F158" s="9"/>
    </row>
    <row r="159" spans="1:6" s="12" customFormat="1" ht="20.100000000000001" customHeight="1" x14ac:dyDescent="0.2">
      <c r="A159" s="21" t="s">
        <v>384</v>
      </c>
      <c r="B159" s="24" t="s">
        <v>183</v>
      </c>
      <c r="C159" s="25" t="s">
        <v>104</v>
      </c>
      <c r="D159" s="11"/>
      <c r="E159" s="47"/>
      <c r="F159" s="9"/>
    </row>
    <row r="160" spans="1:6" s="12" customFormat="1" ht="20.100000000000001" customHeight="1" x14ac:dyDescent="0.2">
      <c r="A160" s="9" t="s">
        <v>385</v>
      </c>
      <c r="B160" s="24" t="s">
        <v>184</v>
      </c>
      <c r="C160" s="25" t="s">
        <v>104</v>
      </c>
      <c r="D160" s="11"/>
      <c r="E160" s="47"/>
      <c r="F160" s="9"/>
    </row>
    <row r="161" spans="1:6" s="12" customFormat="1" ht="20.100000000000001" customHeight="1" x14ac:dyDescent="0.2">
      <c r="A161" s="21" t="s">
        <v>386</v>
      </c>
      <c r="B161" s="24" t="s">
        <v>185</v>
      </c>
      <c r="C161" s="25" t="s">
        <v>104</v>
      </c>
      <c r="D161" s="11"/>
      <c r="E161" s="47"/>
      <c r="F161" s="9"/>
    </row>
    <row r="162" spans="1:6" s="12" customFormat="1" ht="20.100000000000001" customHeight="1" x14ac:dyDescent="0.2">
      <c r="A162" s="9" t="s">
        <v>387</v>
      </c>
      <c r="B162" s="24" t="s">
        <v>186</v>
      </c>
      <c r="C162" s="25" t="s">
        <v>104</v>
      </c>
      <c r="D162" s="11"/>
      <c r="E162" s="47"/>
      <c r="F162" s="9"/>
    </row>
    <row r="163" spans="1:6" s="12" customFormat="1" ht="20.100000000000001" customHeight="1" x14ac:dyDescent="0.2">
      <c r="A163" s="21" t="s">
        <v>388</v>
      </c>
      <c r="B163" s="24" t="s">
        <v>187</v>
      </c>
      <c r="C163" s="25" t="s">
        <v>104</v>
      </c>
      <c r="D163" s="11"/>
      <c r="E163" s="47"/>
      <c r="F163" s="9"/>
    </row>
    <row r="164" spans="1:6" s="12" customFormat="1" ht="20.100000000000001" customHeight="1" x14ac:dyDescent="0.2">
      <c r="A164" s="9" t="s">
        <v>389</v>
      </c>
      <c r="B164" s="24" t="s">
        <v>188</v>
      </c>
      <c r="C164" s="25" t="s">
        <v>104</v>
      </c>
      <c r="D164" s="11"/>
      <c r="E164" s="47"/>
      <c r="F164" s="9"/>
    </row>
    <row r="165" spans="1:6" s="12" customFormat="1" ht="20.100000000000001" customHeight="1" x14ac:dyDescent="0.2">
      <c r="A165" s="21" t="s">
        <v>390</v>
      </c>
      <c r="B165" s="24" t="s">
        <v>189</v>
      </c>
      <c r="C165" s="25" t="s">
        <v>104</v>
      </c>
      <c r="D165" s="11"/>
      <c r="E165" s="47"/>
      <c r="F165" s="9"/>
    </row>
    <row r="166" spans="1:6" s="12" customFormat="1" ht="20.100000000000001" customHeight="1" x14ac:dyDescent="0.2">
      <c r="A166" s="9" t="s">
        <v>391</v>
      </c>
      <c r="B166" s="24" t="s">
        <v>190</v>
      </c>
      <c r="C166" s="25" t="s">
        <v>104</v>
      </c>
      <c r="D166" s="11"/>
      <c r="E166" s="47"/>
      <c r="F166" s="9"/>
    </row>
    <row r="167" spans="1:6" s="12" customFormat="1" ht="20.100000000000001" customHeight="1" x14ac:dyDescent="0.2">
      <c r="A167" s="21" t="s">
        <v>392</v>
      </c>
      <c r="B167" s="24" t="s">
        <v>191</v>
      </c>
      <c r="C167" s="25" t="s">
        <v>104</v>
      </c>
      <c r="D167" s="11"/>
      <c r="E167" s="47"/>
      <c r="F167" s="9"/>
    </row>
    <row r="168" spans="1:6" s="12" customFormat="1" ht="20.100000000000001" customHeight="1" x14ac:dyDescent="0.2">
      <c r="A168" s="9" t="s">
        <v>393</v>
      </c>
      <c r="B168" s="24" t="s">
        <v>192</v>
      </c>
      <c r="C168" s="25" t="s">
        <v>104</v>
      </c>
      <c r="D168" s="11"/>
      <c r="E168" s="47"/>
      <c r="F168" s="9"/>
    </row>
    <row r="169" spans="1:6" s="12" customFormat="1" ht="20.100000000000001" customHeight="1" x14ac:dyDescent="0.2">
      <c r="A169" s="21" t="s">
        <v>394</v>
      </c>
      <c r="B169" s="24" t="s">
        <v>193</v>
      </c>
      <c r="C169" s="25" t="s">
        <v>104</v>
      </c>
      <c r="D169" s="11"/>
      <c r="E169" s="47"/>
      <c r="F169" s="9"/>
    </row>
    <row r="170" spans="1:6" s="12" customFormat="1" ht="20.100000000000001" customHeight="1" x14ac:dyDescent="0.2">
      <c r="A170" s="9" t="s">
        <v>395</v>
      </c>
      <c r="B170" s="24" t="s">
        <v>194</v>
      </c>
      <c r="C170" s="25" t="s">
        <v>104</v>
      </c>
      <c r="D170" s="11"/>
      <c r="E170" s="47"/>
      <c r="F170" s="9"/>
    </row>
    <row r="171" spans="1:6" s="12" customFormat="1" ht="20.100000000000001" customHeight="1" x14ac:dyDescent="0.2">
      <c r="A171" s="21" t="s">
        <v>396</v>
      </c>
      <c r="B171" s="24" t="s">
        <v>195</v>
      </c>
      <c r="C171" s="25" t="s">
        <v>104</v>
      </c>
      <c r="D171" s="11"/>
      <c r="E171" s="47"/>
      <c r="F171" s="9"/>
    </row>
    <row r="172" spans="1:6" s="12" customFormat="1" ht="20.100000000000001" customHeight="1" x14ac:dyDescent="0.2">
      <c r="A172" s="9" t="s">
        <v>397</v>
      </c>
      <c r="B172" s="24" t="s">
        <v>196</v>
      </c>
      <c r="C172" s="25" t="s">
        <v>104</v>
      </c>
      <c r="D172" s="11"/>
      <c r="E172" s="47"/>
      <c r="F172" s="9"/>
    </row>
    <row r="173" spans="1:6" s="12" customFormat="1" ht="20.100000000000001" customHeight="1" x14ac:dyDescent="0.2">
      <c r="A173" s="21" t="s">
        <v>398</v>
      </c>
      <c r="B173" s="24" t="s">
        <v>197</v>
      </c>
      <c r="C173" s="25" t="s">
        <v>104</v>
      </c>
      <c r="D173" s="11"/>
      <c r="E173" s="47"/>
      <c r="F173" s="9"/>
    </row>
    <row r="174" spans="1:6" s="12" customFormat="1" ht="20.100000000000001" customHeight="1" x14ac:dyDescent="0.2">
      <c r="A174" s="9" t="s">
        <v>399</v>
      </c>
      <c r="B174" s="24" t="s">
        <v>198</v>
      </c>
      <c r="C174" s="25" t="s">
        <v>104</v>
      </c>
      <c r="D174" s="11"/>
      <c r="E174" s="47"/>
      <c r="F174" s="9"/>
    </row>
    <row r="175" spans="1:6" s="12" customFormat="1" ht="20.100000000000001" customHeight="1" x14ac:dyDescent="0.2">
      <c r="A175" s="21" t="s">
        <v>400</v>
      </c>
      <c r="B175" s="24" t="s">
        <v>199</v>
      </c>
      <c r="C175" s="25" t="s">
        <v>104</v>
      </c>
      <c r="D175" s="11"/>
      <c r="E175" s="47"/>
      <c r="F175" s="9"/>
    </row>
    <row r="176" spans="1:6" s="12" customFormat="1" ht="20.100000000000001" customHeight="1" x14ac:dyDescent="0.2">
      <c r="A176" s="9" t="s">
        <v>401</v>
      </c>
      <c r="B176" s="24" t="s">
        <v>268</v>
      </c>
      <c r="C176" s="25" t="s">
        <v>104</v>
      </c>
      <c r="D176" s="11"/>
      <c r="E176" s="47"/>
      <c r="F176" s="9"/>
    </row>
    <row r="177" spans="1:6" s="12" customFormat="1" ht="20.100000000000001" customHeight="1" x14ac:dyDescent="0.2">
      <c r="A177" s="21" t="s">
        <v>402</v>
      </c>
      <c r="B177" s="24" t="s">
        <v>269</v>
      </c>
      <c r="C177" s="25" t="s">
        <v>104</v>
      </c>
      <c r="D177" s="11"/>
      <c r="E177" s="47"/>
      <c r="F177" s="9"/>
    </row>
    <row r="178" spans="1:6" s="12" customFormat="1" ht="20.100000000000001" customHeight="1" x14ac:dyDescent="0.2">
      <c r="A178" s="9" t="s">
        <v>403</v>
      </c>
      <c r="B178" s="24" t="s">
        <v>270</v>
      </c>
      <c r="C178" s="25" t="s">
        <v>104</v>
      </c>
      <c r="D178" s="11"/>
      <c r="E178" s="47"/>
      <c r="F178" s="9"/>
    </row>
    <row r="179" spans="1:6" s="12" customFormat="1" ht="20.100000000000001" customHeight="1" x14ac:dyDescent="0.2">
      <c r="A179" s="21" t="s">
        <v>404</v>
      </c>
      <c r="B179" s="24" t="s">
        <v>200</v>
      </c>
      <c r="C179" s="25" t="s">
        <v>104</v>
      </c>
      <c r="D179" s="11"/>
      <c r="E179" s="47"/>
      <c r="F179" s="9"/>
    </row>
    <row r="180" spans="1:6" s="12" customFormat="1" ht="20.100000000000001" customHeight="1" x14ac:dyDescent="0.2">
      <c r="A180" s="9" t="s">
        <v>405</v>
      </c>
      <c r="B180" s="24" t="s">
        <v>201</v>
      </c>
      <c r="C180" s="25" t="s">
        <v>104</v>
      </c>
      <c r="D180" s="11"/>
      <c r="E180" s="47"/>
      <c r="F180" s="9"/>
    </row>
    <row r="181" spans="1:6" s="12" customFormat="1" ht="20.100000000000001" customHeight="1" x14ac:dyDescent="0.2">
      <c r="A181" s="21" t="s">
        <v>406</v>
      </c>
      <c r="B181" s="24" t="s">
        <v>202</v>
      </c>
      <c r="C181" s="25" t="s">
        <v>104</v>
      </c>
      <c r="D181" s="11"/>
      <c r="E181" s="47"/>
      <c r="F181" s="9"/>
    </row>
    <row r="182" spans="1:6" s="12" customFormat="1" ht="20.100000000000001" customHeight="1" x14ac:dyDescent="0.2">
      <c r="A182" s="9" t="s">
        <v>407</v>
      </c>
      <c r="B182" s="24" t="s">
        <v>203</v>
      </c>
      <c r="C182" s="25" t="s">
        <v>104</v>
      </c>
      <c r="D182" s="11"/>
      <c r="E182" s="47"/>
      <c r="F182" s="9"/>
    </row>
    <row r="183" spans="1:6" s="12" customFormat="1" ht="20.100000000000001" customHeight="1" x14ac:dyDescent="0.2">
      <c r="A183" s="21" t="s">
        <v>408</v>
      </c>
      <c r="B183" s="16" t="s">
        <v>276</v>
      </c>
      <c r="C183" s="25" t="s">
        <v>104</v>
      </c>
      <c r="D183" s="11"/>
      <c r="E183" s="47"/>
      <c r="F183" s="9"/>
    </row>
    <row r="184" spans="1:6" s="12" customFormat="1" ht="20.100000000000001" customHeight="1" x14ac:dyDescent="0.2">
      <c r="A184" s="9" t="s">
        <v>409</v>
      </c>
      <c r="B184" s="16" t="s">
        <v>273</v>
      </c>
      <c r="C184" s="25" t="s">
        <v>104</v>
      </c>
      <c r="D184" s="11"/>
      <c r="E184" s="47"/>
      <c r="F184" s="9"/>
    </row>
    <row r="185" spans="1:6" s="12" customFormat="1" ht="20.100000000000001" customHeight="1" x14ac:dyDescent="0.2">
      <c r="A185" s="21" t="s">
        <v>410</v>
      </c>
      <c r="B185" s="16" t="s">
        <v>272</v>
      </c>
      <c r="C185" s="25" t="s">
        <v>104</v>
      </c>
      <c r="D185" s="11"/>
      <c r="E185" s="47"/>
      <c r="F185" s="9"/>
    </row>
    <row r="186" spans="1:6" s="12" customFormat="1" ht="20.100000000000001" customHeight="1" x14ac:dyDescent="0.2">
      <c r="A186" s="9" t="s">
        <v>411</v>
      </c>
      <c r="B186" s="16" t="s">
        <v>274</v>
      </c>
      <c r="C186" s="11" t="s">
        <v>104</v>
      </c>
      <c r="D186" s="11"/>
      <c r="E186" s="47"/>
      <c r="F186" s="9"/>
    </row>
    <row r="187" spans="1:6" s="12" customFormat="1" ht="20.100000000000001" customHeight="1" x14ac:dyDescent="0.2">
      <c r="A187" s="21" t="s">
        <v>412</v>
      </c>
      <c r="B187" s="16" t="s">
        <v>275</v>
      </c>
      <c r="C187" s="11" t="s">
        <v>104</v>
      </c>
      <c r="D187" s="11"/>
      <c r="E187" s="47"/>
      <c r="F187" s="9"/>
    </row>
    <row r="188" spans="1:6" s="12" customFormat="1" ht="20.100000000000001" customHeight="1" x14ac:dyDescent="0.2">
      <c r="A188" s="9" t="s">
        <v>413</v>
      </c>
      <c r="B188" s="16" t="s">
        <v>277</v>
      </c>
      <c r="C188" s="11" t="s">
        <v>104</v>
      </c>
      <c r="D188" s="11"/>
      <c r="E188" s="47"/>
      <c r="F188" s="9"/>
    </row>
    <row r="189" spans="1:6" s="12" customFormat="1" ht="20.100000000000001" customHeight="1" x14ac:dyDescent="0.2">
      <c r="A189" s="21" t="s">
        <v>414</v>
      </c>
      <c r="B189" s="16" t="s">
        <v>278</v>
      </c>
      <c r="C189" s="11" t="s">
        <v>104</v>
      </c>
      <c r="D189" s="11"/>
      <c r="E189" s="47"/>
      <c r="F189" s="9"/>
    </row>
    <row r="190" spans="1:6" s="12" customFormat="1" ht="20.100000000000001" customHeight="1" x14ac:dyDescent="0.2">
      <c r="A190" s="9" t="s">
        <v>415</v>
      </c>
      <c r="B190" s="16" t="s">
        <v>246</v>
      </c>
      <c r="C190" s="25" t="s">
        <v>104</v>
      </c>
      <c r="D190" s="9"/>
      <c r="E190" s="47"/>
      <c r="F190" s="9"/>
    </row>
    <row r="191" spans="1:6" s="12" customFormat="1" ht="20.100000000000001" customHeight="1" x14ac:dyDescent="0.2">
      <c r="A191" s="80"/>
      <c r="B191" s="84" t="s">
        <v>6</v>
      </c>
      <c r="C191" s="85"/>
      <c r="D191" s="77"/>
      <c r="E191" s="78"/>
      <c r="F191" s="79"/>
    </row>
    <row r="192" spans="1:6" s="12" customFormat="1" ht="20.100000000000001" customHeight="1" x14ac:dyDescent="0.2">
      <c r="A192" s="99"/>
      <c r="B192" s="100" t="s">
        <v>84</v>
      </c>
      <c r="C192" s="101"/>
      <c r="D192" s="91"/>
      <c r="E192" s="92"/>
      <c r="F192" s="93"/>
    </row>
    <row r="193" spans="1:6" s="12" customFormat="1" ht="20.100000000000001" customHeight="1" x14ac:dyDescent="0.2">
      <c r="A193" s="9" t="s">
        <v>416</v>
      </c>
      <c r="B193" s="26" t="s">
        <v>468</v>
      </c>
      <c r="C193" s="11" t="s">
        <v>108</v>
      </c>
      <c r="D193" s="9"/>
      <c r="E193" s="48"/>
      <c r="F193" s="9"/>
    </row>
    <row r="194" spans="1:6" s="12" customFormat="1" ht="20.100000000000001" customHeight="1" x14ac:dyDescent="0.2">
      <c r="A194" s="9" t="s">
        <v>417</v>
      </c>
      <c r="B194" s="26" t="s">
        <v>469</v>
      </c>
      <c r="C194" s="11" t="s">
        <v>108</v>
      </c>
      <c r="D194" s="9"/>
      <c r="E194" s="48"/>
      <c r="F194" s="9"/>
    </row>
    <row r="195" spans="1:6" s="12" customFormat="1" ht="20.100000000000001" customHeight="1" x14ac:dyDescent="0.2">
      <c r="A195" s="9" t="s">
        <v>418</v>
      </c>
      <c r="B195" s="16" t="s">
        <v>470</v>
      </c>
      <c r="C195" s="25" t="s">
        <v>108</v>
      </c>
      <c r="D195" s="11"/>
      <c r="E195" s="13"/>
      <c r="F195" s="9"/>
    </row>
    <row r="196" spans="1:6" s="12" customFormat="1" ht="20.100000000000001" customHeight="1" x14ac:dyDescent="0.2">
      <c r="A196" s="9" t="s">
        <v>419</v>
      </c>
      <c r="B196" s="16" t="s">
        <v>267</v>
      </c>
      <c r="C196" s="25" t="s">
        <v>104</v>
      </c>
      <c r="D196" s="11"/>
      <c r="E196" s="13"/>
      <c r="F196" s="9"/>
    </row>
    <row r="197" spans="1:6" s="12" customFormat="1" ht="20.100000000000001" customHeight="1" x14ac:dyDescent="0.2">
      <c r="A197" s="102"/>
      <c r="B197" s="103" t="s">
        <v>85</v>
      </c>
      <c r="C197" s="102"/>
      <c r="D197" s="95"/>
      <c r="E197" s="97"/>
      <c r="F197" s="98"/>
    </row>
    <row r="198" spans="1:6" s="12" customFormat="1" ht="30.75" customHeight="1" x14ac:dyDescent="0.2">
      <c r="A198" s="9" t="s">
        <v>420</v>
      </c>
      <c r="B198" s="27" t="s">
        <v>292</v>
      </c>
      <c r="C198" s="25" t="s">
        <v>104</v>
      </c>
      <c r="D198" s="11"/>
      <c r="E198" s="13"/>
      <c r="F198" s="9"/>
    </row>
    <row r="199" spans="1:6" s="12" customFormat="1" ht="28.5" x14ac:dyDescent="0.2">
      <c r="A199" s="9" t="s">
        <v>444</v>
      </c>
      <c r="B199" s="27" t="s">
        <v>115</v>
      </c>
      <c r="C199" s="25" t="s">
        <v>104</v>
      </c>
      <c r="D199" s="11"/>
      <c r="E199" s="13"/>
      <c r="F199" s="9"/>
    </row>
    <row r="200" spans="1:6" s="12" customFormat="1" ht="28.5" x14ac:dyDescent="0.2">
      <c r="A200" s="9" t="s">
        <v>421</v>
      </c>
      <c r="B200" s="27" t="s">
        <v>116</v>
      </c>
      <c r="C200" s="25" t="s">
        <v>104</v>
      </c>
      <c r="D200" s="11"/>
      <c r="E200" s="13"/>
      <c r="F200" s="9"/>
    </row>
    <row r="201" spans="1:6" s="12" customFormat="1" ht="28.5" x14ac:dyDescent="0.2">
      <c r="A201" s="9" t="s">
        <v>422</v>
      </c>
      <c r="B201" s="27" t="s">
        <v>117</v>
      </c>
      <c r="C201" s="25" t="s">
        <v>104</v>
      </c>
      <c r="D201" s="11"/>
      <c r="E201" s="13"/>
      <c r="F201" s="9"/>
    </row>
    <row r="202" spans="1:6" s="12" customFormat="1" ht="20.100000000000001" customHeight="1" x14ac:dyDescent="0.2">
      <c r="A202" s="80"/>
      <c r="B202" s="84" t="s">
        <v>9</v>
      </c>
      <c r="C202" s="85"/>
      <c r="D202" s="77"/>
      <c r="E202" s="78"/>
      <c r="F202" s="79"/>
    </row>
    <row r="203" spans="1:6" s="12" customFormat="1" ht="20.100000000000001" customHeight="1" x14ac:dyDescent="0.2">
      <c r="A203" s="9" t="s">
        <v>125</v>
      </c>
      <c r="B203" s="26" t="s">
        <v>204</v>
      </c>
      <c r="C203" s="25" t="s">
        <v>104</v>
      </c>
      <c r="D203" s="9"/>
      <c r="E203" s="48"/>
      <c r="F203" s="9"/>
    </row>
    <row r="204" spans="1:6" s="12" customFormat="1" ht="20.100000000000001" customHeight="1" x14ac:dyDescent="0.2">
      <c r="A204" s="9" t="s">
        <v>126</v>
      </c>
      <c r="B204" s="26" t="s">
        <v>205</v>
      </c>
      <c r="C204" s="25" t="s">
        <v>104</v>
      </c>
      <c r="D204" s="9"/>
      <c r="E204" s="48"/>
      <c r="F204" s="9"/>
    </row>
    <row r="205" spans="1:6" s="12" customFormat="1" ht="20.100000000000001" customHeight="1" x14ac:dyDescent="0.2">
      <c r="A205" s="9" t="s">
        <v>127</v>
      </c>
      <c r="B205" s="26" t="s">
        <v>206</v>
      </c>
      <c r="C205" s="25" t="s">
        <v>104</v>
      </c>
      <c r="D205" s="9"/>
      <c r="E205" s="48"/>
      <c r="F205" s="9"/>
    </row>
    <row r="206" spans="1:6" s="12" customFormat="1" ht="20.100000000000001" customHeight="1" x14ac:dyDescent="0.2">
      <c r="A206" s="9" t="s">
        <v>128</v>
      </c>
      <c r="B206" s="26" t="s">
        <v>207</v>
      </c>
      <c r="C206" s="25" t="s">
        <v>104</v>
      </c>
      <c r="D206" s="9"/>
      <c r="E206" s="48"/>
      <c r="F206" s="9"/>
    </row>
    <row r="207" spans="1:6" s="12" customFormat="1" ht="20.100000000000001" customHeight="1" x14ac:dyDescent="0.2">
      <c r="A207" s="9" t="s">
        <v>129</v>
      </c>
      <c r="B207" s="26" t="s">
        <v>208</v>
      </c>
      <c r="C207" s="25" t="s">
        <v>104</v>
      </c>
      <c r="D207" s="9"/>
      <c r="E207" s="48"/>
      <c r="F207" s="9"/>
    </row>
    <row r="208" spans="1:6" s="12" customFormat="1" ht="20.100000000000001" customHeight="1" x14ac:dyDescent="0.2">
      <c r="A208" s="9" t="s">
        <v>130</v>
      </c>
      <c r="B208" s="26" t="s">
        <v>209</v>
      </c>
      <c r="C208" s="25" t="s">
        <v>104</v>
      </c>
      <c r="D208" s="9"/>
      <c r="E208" s="48"/>
      <c r="F208" s="9"/>
    </row>
    <row r="209" spans="1:6" s="12" customFormat="1" ht="20.100000000000001" customHeight="1" x14ac:dyDescent="0.2">
      <c r="A209" s="9" t="s">
        <v>131</v>
      </c>
      <c r="B209" s="26" t="s">
        <v>210</v>
      </c>
      <c r="C209" s="25" t="s">
        <v>104</v>
      </c>
      <c r="D209" s="9"/>
      <c r="E209" s="48"/>
      <c r="F209" s="9"/>
    </row>
    <row r="210" spans="1:6" s="12" customFormat="1" ht="20.100000000000001" customHeight="1" x14ac:dyDescent="0.2">
      <c r="A210" s="9" t="s">
        <v>132</v>
      </c>
      <c r="B210" s="26" t="s">
        <v>211</v>
      </c>
      <c r="C210" s="25" t="s">
        <v>104</v>
      </c>
      <c r="D210" s="9"/>
      <c r="E210" s="48"/>
      <c r="F210" s="9"/>
    </row>
    <row r="211" spans="1:6" s="12" customFormat="1" ht="20.100000000000001" customHeight="1" x14ac:dyDescent="0.2">
      <c r="A211" s="9" t="s">
        <v>133</v>
      </c>
      <c r="B211" s="26" t="s">
        <v>212</v>
      </c>
      <c r="C211" s="25" t="s">
        <v>104</v>
      </c>
      <c r="D211" s="9"/>
      <c r="E211" s="48"/>
      <c r="F211" s="9"/>
    </row>
    <row r="212" spans="1:6" s="12" customFormat="1" ht="20.100000000000001" customHeight="1" x14ac:dyDescent="0.2">
      <c r="A212" s="9" t="s">
        <v>134</v>
      </c>
      <c r="B212" s="26" t="s">
        <v>213</v>
      </c>
      <c r="C212" s="25" t="s">
        <v>104</v>
      </c>
      <c r="D212" s="9"/>
      <c r="E212" s="48"/>
      <c r="F212" s="9"/>
    </row>
    <row r="213" spans="1:6" s="12" customFormat="1" ht="20.100000000000001" customHeight="1" x14ac:dyDescent="0.2">
      <c r="A213" s="9" t="s">
        <v>135</v>
      </c>
      <c r="B213" s="26" t="s">
        <v>214</v>
      </c>
      <c r="C213" s="25" t="s">
        <v>104</v>
      </c>
      <c r="D213" s="9"/>
      <c r="E213" s="48"/>
      <c r="F213" s="9"/>
    </row>
    <row r="214" spans="1:6" s="12" customFormat="1" ht="20.100000000000001" customHeight="1" x14ac:dyDescent="0.2">
      <c r="A214" s="9" t="s">
        <v>136</v>
      </c>
      <c r="B214" s="26" t="s">
        <v>215</v>
      </c>
      <c r="C214" s="25" t="s">
        <v>104</v>
      </c>
      <c r="D214" s="9"/>
      <c r="E214" s="48"/>
      <c r="F214" s="9"/>
    </row>
    <row r="215" spans="1:6" s="12" customFormat="1" ht="20.100000000000001" customHeight="1" x14ac:dyDescent="0.2">
      <c r="A215" s="9" t="s">
        <v>137</v>
      </c>
      <c r="B215" s="26" t="s">
        <v>216</v>
      </c>
      <c r="C215" s="25" t="s">
        <v>104</v>
      </c>
      <c r="D215" s="9"/>
      <c r="E215" s="48"/>
      <c r="F215" s="9"/>
    </row>
    <row r="216" spans="1:6" s="12" customFormat="1" ht="20.100000000000001" customHeight="1" x14ac:dyDescent="0.2">
      <c r="A216" s="9" t="s">
        <v>138</v>
      </c>
      <c r="B216" s="26" t="s">
        <v>217</v>
      </c>
      <c r="C216" s="25" t="s">
        <v>104</v>
      </c>
      <c r="D216" s="9"/>
      <c r="E216" s="48"/>
      <c r="F216" s="9"/>
    </row>
    <row r="217" spans="1:6" s="12" customFormat="1" ht="20.100000000000001" customHeight="1" x14ac:dyDescent="0.2">
      <c r="A217" s="9" t="s">
        <v>139</v>
      </c>
      <c r="B217" s="26" t="s">
        <v>218</v>
      </c>
      <c r="C217" s="25" t="s">
        <v>104</v>
      </c>
      <c r="D217" s="9"/>
      <c r="E217" s="48"/>
      <c r="F217" s="9"/>
    </row>
    <row r="218" spans="1:6" s="12" customFormat="1" ht="20.100000000000001" customHeight="1" x14ac:dyDescent="0.2">
      <c r="A218" s="9" t="s">
        <v>140</v>
      </c>
      <c r="B218" s="26" t="s">
        <v>219</v>
      </c>
      <c r="C218" s="25" t="s">
        <v>104</v>
      </c>
      <c r="D218" s="9"/>
      <c r="E218" s="48"/>
      <c r="F218" s="9"/>
    </row>
    <row r="219" spans="1:6" s="12" customFormat="1" ht="20.100000000000001" customHeight="1" x14ac:dyDescent="0.2">
      <c r="A219" s="9" t="s">
        <v>141</v>
      </c>
      <c r="B219" s="26" t="s">
        <v>220</v>
      </c>
      <c r="C219" s="25" t="s">
        <v>104</v>
      </c>
      <c r="D219" s="9"/>
      <c r="E219" s="48"/>
      <c r="F219" s="9"/>
    </row>
    <row r="220" spans="1:6" s="12" customFormat="1" ht="20.100000000000001" customHeight="1" x14ac:dyDescent="0.2">
      <c r="A220" s="9" t="s">
        <v>142</v>
      </c>
      <c r="B220" s="26" t="s">
        <v>238</v>
      </c>
      <c r="C220" s="25" t="s">
        <v>104</v>
      </c>
      <c r="D220" s="9"/>
      <c r="E220" s="48"/>
      <c r="F220" s="9"/>
    </row>
    <row r="221" spans="1:6" s="12" customFormat="1" ht="20.100000000000001" customHeight="1" x14ac:dyDescent="0.2">
      <c r="A221" s="9" t="s">
        <v>143</v>
      </c>
      <c r="B221" s="26" t="s">
        <v>239</v>
      </c>
      <c r="C221" s="25" t="s">
        <v>104</v>
      </c>
      <c r="D221" s="9"/>
      <c r="E221" s="48"/>
      <c r="F221" s="9"/>
    </row>
    <row r="222" spans="1:6" s="12" customFormat="1" ht="20.100000000000001" customHeight="1" x14ac:dyDescent="0.2">
      <c r="A222" s="9" t="s">
        <v>144</v>
      </c>
      <c r="B222" s="26" t="s">
        <v>240</v>
      </c>
      <c r="C222" s="25" t="s">
        <v>104</v>
      </c>
      <c r="D222" s="9"/>
      <c r="E222" s="48"/>
      <c r="F222" s="9"/>
    </row>
    <row r="223" spans="1:6" s="12" customFormat="1" ht="20.100000000000001" customHeight="1" x14ac:dyDescent="0.2">
      <c r="A223" s="9" t="s">
        <v>145</v>
      </c>
      <c r="B223" s="26" t="s">
        <v>241</v>
      </c>
      <c r="C223" s="25" t="s">
        <v>104</v>
      </c>
      <c r="D223" s="9"/>
      <c r="E223" s="48"/>
      <c r="F223" s="9"/>
    </row>
    <row r="224" spans="1:6" s="12" customFormat="1" ht="20.100000000000001" customHeight="1" x14ac:dyDescent="0.2">
      <c r="A224" s="9" t="s">
        <v>146</v>
      </c>
      <c r="B224" s="26" t="s">
        <v>242</v>
      </c>
      <c r="C224" s="25" t="s">
        <v>104</v>
      </c>
      <c r="D224" s="9"/>
      <c r="E224" s="48"/>
      <c r="F224" s="9"/>
    </row>
    <row r="225" spans="1:6" s="12" customFormat="1" ht="20.100000000000001" customHeight="1" x14ac:dyDescent="0.2">
      <c r="A225" s="9" t="s">
        <v>147</v>
      </c>
      <c r="B225" s="26" t="s">
        <v>243</v>
      </c>
      <c r="C225" s="25" t="s">
        <v>104</v>
      </c>
      <c r="D225" s="9"/>
      <c r="E225" s="48"/>
      <c r="F225" s="9"/>
    </row>
    <row r="226" spans="1:6" s="12" customFormat="1" ht="20.100000000000001" customHeight="1" x14ac:dyDescent="0.2">
      <c r="A226" s="9" t="s">
        <v>148</v>
      </c>
      <c r="B226" s="16" t="s">
        <v>221</v>
      </c>
      <c r="C226" s="25" t="s">
        <v>104</v>
      </c>
      <c r="D226" s="9"/>
      <c r="E226" s="48"/>
      <c r="F226" s="9"/>
    </row>
    <row r="227" spans="1:6" s="12" customFormat="1" ht="20.100000000000001" customHeight="1" x14ac:dyDescent="0.2">
      <c r="A227" s="9" t="s">
        <v>149</v>
      </c>
      <c r="B227" s="16" t="s">
        <v>222</v>
      </c>
      <c r="C227" s="25" t="s">
        <v>104</v>
      </c>
      <c r="D227" s="9"/>
      <c r="E227" s="48"/>
      <c r="F227" s="9"/>
    </row>
    <row r="228" spans="1:6" s="12" customFormat="1" ht="20.100000000000001" customHeight="1" x14ac:dyDescent="0.2">
      <c r="A228" s="9" t="s">
        <v>150</v>
      </c>
      <c r="B228" s="16" t="s">
        <v>223</v>
      </c>
      <c r="C228" s="25" t="s">
        <v>104</v>
      </c>
      <c r="D228" s="9"/>
      <c r="E228" s="48"/>
      <c r="F228" s="9"/>
    </row>
    <row r="229" spans="1:6" s="12" customFormat="1" ht="20.100000000000001" customHeight="1" x14ac:dyDescent="0.2">
      <c r="A229" s="9" t="s">
        <v>151</v>
      </c>
      <c r="B229" s="16" t="s">
        <v>224</v>
      </c>
      <c r="C229" s="25" t="s">
        <v>104</v>
      </c>
      <c r="D229" s="9"/>
      <c r="E229" s="48"/>
      <c r="F229" s="9"/>
    </row>
    <row r="230" spans="1:6" s="12" customFormat="1" ht="20.100000000000001" customHeight="1" x14ac:dyDescent="0.2">
      <c r="A230" s="9" t="s">
        <v>152</v>
      </c>
      <c r="B230" s="16" t="s">
        <v>225</v>
      </c>
      <c r="C230" s="25" t="s">
        <v>104</v>
      </c>
      <c r="D230" s="9"/>
      <c r="E230" s="48"/>
      <c r="F230" s="9"/>
    </row>
    <row r="231" spans="1:6" s="12" customFormat="1" ht="20.100000000000001" customHeight="1" x14ac:dyDescent="0.2">
      <c r="A231" s="9" t="s">
        <v>153</v>
      </c>
      <c r="B231" s="16" t="s">
        <v>226</v>
      </c>
      <c r="C231" s="25" t="s">
        <v>104</v>
      </c>
      <c r="D231" s="9"/>
      <c r="E231" s="48"/>
      <c r="F231" s="9"/>
    </row>
    <row r="232" spans="1:6" s="12" customFormat="1" ht="20.100000000000001" customHeight="1" x14ac:dyDescent="0.2">
      <c r="A232" s="9" t="s">
        <v>154</v>
      </c>
      <c r="B232" s="16" t="s">
        <v>227</v>
      </c>
      <c r="C232" s="25" t="s">
        <v>104</v>
      </c>
      <c r="D232" s="9"/>
      <c r="E232" s="48"/>
      <c r="F232" s="9"/>
    </row>
    <row r="233" spans="1:6" s="12" customFormat="1" ht="20.100000000000001" customHeight="1" x14ac:dyDescent="0.2">
      <c r="A233" s="9" t="s">
        <v>155</v>
      </c>
      <c r="B233" s="16" t="s">
        <v>228</v>
      </c>
      <c r="C233" s="25" t="s">
        <v>104</v>
      </c>
      <c r="D233" s="9"/>
      <c r="E233" s="48"/>
      <c r="F233" s="9"/>
    </row>
    <row r="234" spans="1:6" s="12" customFormat="1" ht="20.100000000000001" customHeight="1" x14ac:dyDescent="0.2">
      <c r="A234" s="9" t="s">
        <v>156</v>
      </c>
      <c r="B234" s="16" t="s">
        <v>229</v>
      </c>
      <c r="C234" s="25" t="s">
        <v>104</v>
      </c>
      <c r="D234" s="9"/>
      <c r="E234" s="48"/>
      <c r="F234" s="9"/>
    </row>
    <row r="235" spans="1:6" s="12" customFormat="1" ht="20.100000000000001" customHeight="1" x14ac:dyDescent="0.2">
      <c r="A235" s="9" t="s">
        <v>157</v>
      </c>
      <c r="B235" s="16" t="s">
        <v>230</v>
      </c>
      <c r="C235" s="25" t="s">
        <v>104</v>
      </c>
      <c r="D235" s="9"/>
      <c r="E235" s="48"/>
      <c r="F235" s="9"/>
    </row>
    <row r="236" spans="1:6" s="12" customFormat="1" ht="20.100000000000001" customHeight="1" x14ac:dyDescent="0.2">
      <c r="A236" s="9" t="s">
        <v>158</v>
      </c>
      <c r="B236" s="16" t="s">
        <v>281</v>
      </c>
      <c r="C236" s="25" t="s">
        <v>104</v>
      </c>
      <c r="D236" s="9"/>
      <c r="E236" s="48"/>
      <c r="F236" s="9"/>
    </row>
    <row r="237" spans="1:6" s="12" customFormat="1" ht="20.100000000000001" customHeight="1" x14ac:dyDescent="0.2">
      <c r="A237" s="9" t="s">
        <v>159</v>
      </c>
      <c r="B237" s="16" t="s">
        <v>283</v>
      </c>
      <c r="C237" s="25"/>
      <c r="D237" s="9"/>
      <c r="E237" s="48"/>
      <c r="F237" s="9"/>
    </row>
    <row r="238" spans="1:6" s="12" customFormat="1" ht="20.100000000000001" customHeight="1" x14ac:dyDescent="0.2">
      <c r="A238" s="9" t="s">
        <v>160</v>
      </c>
      <c r="B238" s="16" t="s">
        <v>231</v>
      </c>
      <c r="C238" s="25" t="s">
        <v>104</v>
      </c>
      <c r="D238" s="9"/>
      <c r="E238" s="48"/>
      <c r="F238" s="9"/>
    </row>
    <row r="239" spans="1:6" s="12" customFormat="1" ht="20.100000000000001" customHeight="1" x14ac:dyDescent="0.2">
      <c r="A239" s="9" t="s">
        <v>161</v>
      </c>
      <c r="B239" s="16" t="s">
        <v>232</v>
      </c>
      <c r="C239" s="25" t="s">
        <v>104</v>
      </c>
      <c r="D239" s="9"/>
      <c r="E239" s="48"/>
      <c r="F239" s="9"/>
    </row>
    <row r="240" spans="1:6" s="12" customFormat="1" ht="20.100000000000001" customHeight="1" x14ac:dyDescent="0.2">
      <c r="A240" s="9" t="s">
        <v>485</v>
      </c>
      <c r="B240" s="16" t="s">
        <v>233</v>
      </c>
      <c r="C240" s="25" t="s">
        <v>104</v>
      </c>
      <c r="D240" s="9"/>
      <c r="E240" s="48"/>
      <c r="F240" s="9"/>
    </row>
    <row r="241" spans="1:6" s="12" customFormat="1" ht="20.100000000000001" customHeight="1" x14ac:dyDescent="0.2">
      <c r="A241" s="9" t="s">
        <v>486</v>
      </c>
      <c r="B241" s="16" t="s">
        <v>235</v>
      </c>
      <c r="C241" s="25" t="s">
        <v>104</v>
      </c>
      <c r="D241" s="9"/>
      <c r="E241" s="48"/>
      <c r="F241" s="9"/>
    </row>
    <row r="242" spans="1:6" s="12" customFormat="1" ht="20.100000000000001" customHeight="1" x14ac:dyDescent="0.2">
      <c r="A242" s="9" t="s">
        <v>487</v>
      </c>
      <c r="B242" s="16" t="s">
        <v>234</v>
      </c>
      <c r="C242" s="25" t="s">
        <v>104</v>
      </c>
      <c r="D242" s="9"/>
      <c r="E242" s="48"/>
      <c r="F242" s="9"/>
    </row>
    <row r="243" spans="1:6" s="12" customFormat="1" ht="20.100000000000001" customHeight="1" x14ac:dyDescent="0.2">
      <c r="A243" s="9" t="s">
        <v>488</v>
      </c>
      <c r="B243" s="16" t="s">
        <v>236</v>
      </c>
      <c r="C243" s="25" t="s">
        <v>104</v>
      </c>
      <c r="D243" s="9"/>
      <c r="E243" s="48"/>
      <c r="F243" s="9"/>
    </row>
    <row r="244" spans="1:6" s="12" customFormat="1" ht="20.100000000000001" customHeight="1" x14ac:dyDescent="0.2">
      <c r="A244" s="9" t="s">
        <v>489</v>
      </c>
      <c r="B244" s="16" t="s">
        <v>237</v>
      </c>
      <c r="C244" s="25" t="s">
        <v>104</v>
      </c>
      <c r="D244" s="9"/>
      <c r="E244" s="48"/>
      <c r="F244" s="9"/>
    </row>
    <row r="245" spans="1:6" s="12" customFormat="1" ht="27.95" customHeight="1" x14ac:dyDescent="0.2">
      <c r="A245" s="9" t="s">
        <v>490</v>
      </c>
      <c r="B245" s="16" t="s">
        <v>288</v>
      </c>
      <c r="C245" s="25" t="s">
        <v>104</v>
      </c>
      <c r="D245" s="9"/>
      <c r="E245" s="48"/>
      <c r="F245" s="9"/>
    </row>
    <row r="246" spans="1:6" s="12" customFormat="1" ht="20.100000000000001" customHeight="1" x14ac:dyDescent="0.2">
      <c r="A246" s="80"/>
      <c r="B246" s="84" t="s">
        <v>5</v>
      </c>
      <c r="C246" s="86"/>
      <c r="D246" s="76"/>
      <c r="E246" s="87"/>
      <c r="F246" s="88"/>
    </row>
    <row r="247" spans="1:6" s="12" customFormat="1" ht="20.100000000000001" customHeight="1" x14ac:dyDescent="0.2">
      <c r="A247" s="9" t="s">
        <v>162</v>
      </c>
      <c r="B247" s="24" t="s">
        <v>8</v>
      </c>
      <c r="C247" s="25" t="s">
        <v>104</v>
      </c>
      <c r="D247" s="11"/>
      <c r="E247" s="13"/>
      <c r="F247" s="9"/>
    </row>
    <row r="248" spans="1:6" s="12" customFormat="1" ht="20.100000000000001" customHeight="1" x14ac:dyDescent="0.2">
      <c r="A248" s="21" t="s">
        <v>163</v>
      </c>
      <c r="B248" s="16" t="s">
        <v>98</v>
      </c>
      <c r="C248" s="25" t="s">
        <v>104</v>
      </c>
      <c r="D248" s="11"/>
      <c r="E248" s="13"/>
      <c r="F248" s="9"/>
    </row>
    <row r="249" spans="1:6" s="12" customFormat="1" ht="20.100000000000001" customHeight="1" x14ac:dyDescent="0.2">
      <c r="A249" s="9" t="s">
        <v>164</v>
      </c>
      <c r="B249" s="26" t="s">
        <v>296</v>
      </c>
      <c r="C249" s="25" t="s">
        <v>104</v>
      </c>
      <c r="D249" s="9"/>
      <c r="E249" s="13"/>
      <c r="F249" s="9"/>
    </row>
    <row r="250" spans="1:6" s="12" customFormat="1" ht="20.100000000000001" customHeight="1" x14ac:dyDescent="0.2">
      <c r="A250" s="21" t="s">
        <v>165</v>
      </c>
      <c r="B250" s="26" t="s">
        <v>244</v>
      </c>
      <c r="C250" s="25" t="s">
        <v>104</v>
      </c>
      <c r="D250" s="9"/>
      <c r="E250" s="13"/>
      <c r="F250" s="9"/>
    </row>
    <row r="251" spans="1:6" s="12" customFormat="1" ht="20.100000000000001" customHeight="1" x14ac:dyDescent="0.2">
      <c r="A251" s="9" t="s">
        <v>166</v>
      </c>
      <c r="B251" s="26" t="s">
        <v>245</v>
      </c>
      <c r="C251" s="25" t="s">
        <v>104</v>
      </c>
      <c r="D251" s="9"/>
      <c r="E251" s="13"/>
      <c r="F251" s="9"/>
    </row>
    <row r="252" spans="1:6" s="12" customFormat="1" ht="20.100000000000001" customHeight="1" x14ac:dyDescent="0.2">
      <c r="A252" s="21" t="s">
        <v>167</v>
      </c>
      <c r="B252" s="28" t="s">
        <v>1</v>
      </c>
      <c r="C252" s="25" t="s">
        <v>104</v>
      </c>
      <c r="D252" s="11"/>
      <c r="E252" s="13"/>
      <c r="F252" s="9"/>
    </row>
    <row r="253" spans="1:6" s="12" customFormat="1" ht="20.100000000000001" customHeight="1" x14ac:dyDescent="0.2">
      <c r="A253" s="9" t="s">
        <v>168</v>
      </c>
      <c r="B253" s="29" t="s">
        <v>297</v>
      </c>
      <c r="C253" s="25" t="s">
        <v>104</v>
      </c>
      <c r="D253" s="11"/>
      <c r="E253" s="13"/>
      <c r="F253" s="9"/>
    </row>
    <row r="254" spans="1:6" s="12" customFormat="1" ht="20.100000000000001" customHeight="1" x14ac:dyDescent="0.2"/>
    <row r="255" spans="1:6" s="12" customFormat="1" ht="20.100000000000001" customHeight="1" x14ac:dyDescent="0.2"/>
    <row r="256" spans="1:6" s="12" customFormat="1" ht="18" customHeight="1" x14ac:dyDescent="0.2">
      <c r="B256" s="30"/>
      <c r="C256" s="30"/>
      <c r="D256" s="30"/>
      <c r="E256" s="31"/>
    </row>
    <row r="257" spans="1:31" s="12" customFormat="1" ht="41.25" customHeight="1" x14ac:dyDescent="0.2">
      <c r="B257" s="30"/>
      <c r="C257" s="30"/>
      <c r="D257" s="30"/>
      <c r="E257" s="31"/>
    </row>
    <row r="258" spans="1:31" s="12" customFormat="1" ht="41.25" customHeight="1" x14ac:dyDescent="0.2">
      <c r="A258" s="32"/>
      <c r="B258" s="32"/>
      <c r="C258" s="32"/>
      <c r="D258" s="32"/>
      <c r="E258" s="33"/>
      <c r="F258" s="32"/>
      <c r="G258" s="32"/>
      <c r="H258" s="32"/>
      <c r="I258" s="32"/>
      <c r="J258" s="32"/>
      <c r="L258" s="32"/>
    </row>
    <row r="259" spans="1:31" s="12" customFormat="1" ht="41.25" customHeight="1" x14ac:dyDescent="0.2">
      <c r="A259" s="32"/>
      <c r="B259" s="32"/>
      <c r="C259" s="32"/>
      <c r="D259" s="32"/>
      <c r="E259" s="33"/>
      <c r="F259" s="32"/>
      <c r="G259" s="32"/>
      <c r="H259" s="32"/>
      <c r="I259" s="32"/>
      <c r="J259" s="32"/>
      <c r="L259" s="32"/>
      <c r="M259" s="32"/>
      <c r="N259" s="32"/>
      <c r="O259" s="32"/>
      <c r="P259" s="32"/>
      <c r="Q259" s="32"/>
      <c r="R259" s="32"/>
      <c r="S259" s="32"/>
      <c r="T259" s="32"/>
      <c r="U259" s="32"/>
      <c r="V259" s="32"/>
      <c r="W259" s="32"/>
      <c r="X259" s="32"/>
      <c r="Y259" s="32"/>
      <c r="Z259" s="32"/>
      <c r="AA259" s="32"/>
      <c r="AB259" s="32"/>
      <c r="AC259" s="32"/>
      <c r="AD259" s="32"/>
      <c r="AE259" s="32"/>
    </row>
    <row r="260" spans="1:31" s="12" customFormat="1" ht="41.25" customHeight="1" x14ac:dyDescent="0.2">
      <c r="A260" s="32"/>
      <c r="B260" s="32"/>
      <c r="C260" s="32"/>
      <c r="D260" s="32"/>
      <c r="E260" s="33"/>
      <c r="F260" s="32"/>
      <c r="G260" s="32"/>
      <c r="H260" s="32"/>
      <c r="I260" s="32"/>
      <c r="J260" s="32"/>
      <c r="L260" s="32"/>
      <c r="M260" s="32"/>
      <c r="N260" s="32"/>
      <c r="O260" s="32"/>
      <c r="P260" s="32"/>
      <c r="Q260" s="32"/>
      <c r="R260" s="32"/>
      <c r="S260" s="32"/>
      <c r="T260" s="32"/>
      <c r="U260" s="32"/>
      <c r="V260" s="32"/>
      <c r="W260" s="32"/>
      <c r="X260" s="32"/>
      <c r="Y260" s="32"/>
      <c r="Z260" s="32"/>
      <c r="AA260" s="32"/>
      <c r="AB260" s="32"/>
      <c r="AC260" s="32"/>
      <c r="AD260" s="32"/>
      <c r="AE260" s="32"/>
    </row>
    <row r="261" spans="1:31" s="32" customFormat="1" ht="41.25" customHeight="1" x14ac:dyDescent="0.2">
      <c r="E261" s="33"/>
      <c r="K261" s="12"/>
    </row>
    <row r="262" spans="1:31" s="32" customFormat="1" ht="41.25" customHeight="1" x14ac:dyDescent="0.2">
      <c r="E262" s="33"/>
      <c r="K262" s="12"/>
    </row>
    <row r="263" spans="1:31" s="32" customFormat="1" ht="41.25" customHeight="1" x14ac:dyDescent="0.2">
      <c r="E263" s="33"/>
      <c r="K263" s="12"/>
    </row>
    <row r="264" spans="1:31" s="32" customFormat="1" ht="41.25" customHeight="1" x14ac:dyDescent="0.2">
      <c r="E264" s="33"/>
      <c r="K264" s="12"/>
    </row>
    <row r="265" spans="1:31" s="32" customFormat="1" ht="41.25" customHeight="1" x14ac:dyDescent="0.2">
      <c r="E265" s="33"/>
      <c r="K265" s="12"/>
    </row>
    <row r="266" spans="1:31" s="32" customFormat="1" ht="41.25" customHeight="1" x14ac:dyDescent="0.2">
      <c r="E266" s="33"/>
      <c r="K266" s="12"/>
    </row>
    <row r="267" spans="1:31" s="32" customFormat="1" ht="15" customHeight="1" x14ac:dyDescent="0.2">
      <c r="E267" s="33"/>
      <c r="K267" s="12"/>
    </row>
    <row r="268" spans="1:31" s="32" customFormat="1" ht="15" customHeight="1" x14ac:dyDescent="0.2">
      <c r="E268" s="33"/>
      <c r="K268" s="12"/>
    </row>
    <row r="269" spans="1:31" s="32" customFormat="1" ht="15" customHeight="1" x14ac:dyDescent="0.2">
      <c r="E269" s="33"/>
      <c r="K269" s="12"/>
    </row>
    <row r="270" spans="1:31" s="32" customFormat="1" ht="15" customHeight="1" x14ac:dyDescent="0.2">
      <c r="E270" s="33"/>
      <c r="K270" s="12"/>
    </row>
    <row r="271" spans="1:31" s="32" customFormat="1" ht="15" customHeight="1" x14ac:dyDescent="0.2">
      <c r="E271" s="33"/>
      <c r="K271" s="12"/>
    </row>
    <row r="272" spans="1:31" s="32" customFormat="1" ht="15" customHeight="1" x14ac:dyDescent="0.2">
      <c r="E272" s="33"/>
      <c r="K272" s="12"/>
    </row>
    <row r="273" spans="5:5" s="32" customFormat="1" ht="15" customHeight="1" x14ac:dyDescent="0.2">
      <c r="E273" s="33"/>
    </row>
    <row r="274" spans="5:5" s="32" customFormat="1" ht="15" customHeight="1" x14ac:dyDescent="0.2">
      <c r="E274" s="33"/>
    </row>
    <row r="275" spans="5:5" s="32" customFormat="1" ht="15" customHeight="1" x14ac:dyDescent="0.2">
      <c r="E275" s="33"/>
    </row>
    <row r="276" spans="5:5" s="32" customFormat="1" ht="15" customHeight="1" x14ac:dyDescent="0.2">
      <c r="E276" s="33"/>
    </row>
    <row r="277" spans="5:5" s="32" customFormat="1" ht="15" customHeight="1" x14ac:dyDescent="0.2">
      <c r="E277" s="33"/>
    </row>
    <row r="278" spans="5:5" s="32" customFormat="1" ht="15" customHeight="1" x14ac:dyDescent="0.2">
      <c r="E278" s="33"/>
    </row>
    <row r="279" spans="5:5" s="32" customFormat="1" ht="15" customHeight="1" x14ac:dyDescent="0.2">
      <c r="E279" s="33"/>
    </row>
    <row r="280" spans="5:5" s="32" customFormat="1" ht="15" customHeight="1" x14ac:dyDescent="0.2">
      <c r="E280" s="33"/>
    </row>
    <row r="281" spans="5:5" s="32" customFormat="1" ht="15" customHeight="1" x14ac:dyDescent="0.2">
      <c r="E281" s="33"/>
    </row>
    <row r="282" spans="5:5" s="32" customFormat="1" ht="15" customHeight="1" x14ac:dyDescent="0.2">
      <c r="E282" s="33"/>
    </row>
    <row r="283" spans="5:5" s="32" customFormat="1" ht="15" customHeight="1" x14ac:dyDescent="0.2">
      <c r="E283" s="33"/>
    </row>
    <row r="284" spans="5:5" s="32" customFormat="1" ht="15" customHeight="1" x14ac:dyDescent="0.2">
      <c r="E284" s="33"/>
    </row>
    <row r="285" spans="5:5" s="32" customFormat="1" ht="15" customHeight="1" x14ac:dyDescent="0.2">
      <c r="E285" s="33"/>
    </row>
    <row r="286" spans="5:5" s="32" customFormat="1" ht="15" customHeight="1" x14ac:dyDescent="0.2">
      <c r="E286" s="33"/>
    </row>
    <row r="287" spans="5:5" s="32" customFormat="1" ht="15" customHeight="1" x14ac:dyDescent="0.2">
      <c r="E287" s="33"/>
    </row>
    <row r="288" spans="5:5" s="32" customFormat="1" ht="15" customHeight="1" x14ac:dyDescent="0.2">
      <c r="E288" s="33"/>
    </row>
    <row r="289" spans="5:5" s="32" customFormat="1" ht="15" customHeight="1" x14ac:dyDescent="0.2">
      <c r="E289" s="33"/>
    </row>
    <row r="290" spans="5:5" s="32" customFormat="1" ht="15" customHeight="1" x14ac:dyDescent="0.2">
      <c r="E290" s="33"/>
    </row>
    <row r="291" spans="5:5" s="32" customFormat="1" ht="15" customHeight="1" x14ac:dyDescent="0.2">
      <c r="E291" s="33"/>
    </row>
    <row r="292" spans="5:5" s="32" customFormat="1" ht="15" customHeight="1" x14ac:dyDescent="0.2">
      <c r="E292" s="33"/>
    </row>
    <row r="293" spans="5:5" s="32" customFormat="1" ht="15" customHeight="1" x14ac:dyDescent="0.2">
      <c r="E293" s="33"/>
    </row>
    <row r="294" spans="5:5" s="32" customFormat="1" ht="15" customHeight="1" x14ac:dyDescent="0.2">
      <c r="E294" s="33"/>
    </row>
    <row r="295" spans="5:5" s="32" customFormat="1" ht="15" customHeight="1" x14ac:dyDescent="0.2">
      <c r="E295" s="33"/>
    </row>
    <row r="296" spans="5:5" s="32" customFormat="1" ht="15" customHeight="1" x14ac:dyDescent="0.2">
      <c r="E296" s="33"/>
    </row>
    <row r="297" spans="5:5" s="32" customFormat="1" ht="15" customHeight="1" x14ac:dyDescent="0.2">
      <c r="E297" s="33"/>
    </row>
    <row r="298" spans="5:5" s="32" customFormat="1" ht="15" customHeight="1" x14ac:dyDescent="0.2">
      <c r="E298" s="33"/>
    </row>
    <row r="299" spans="5:5" s="32" customFormat="1" ht="15" customHeight="1" x14ac:dyDescent="0.2">
      <c r="E299" s="33"/>
    </row>
    <row r="300" spans="5:5" s="32" customFormat="1" ht="15" customHeight="1" x14ac:dyDescent="0.2">
      <c r="E300" s="33"/>
    </row>
    <row r="301" spans="5:5" s="32" customFormat="1" ht="15" customHeight="1" x14ac:dyDescent="0.2">
      <c r="E301" s="33"/>
    </row>
    <row r="302" spans="5:5" s="32" customFormat="1" ht="15" customHeight="1" x14ac:dyDescent="0.2">
      <c r="E302" s="33"/>
    </row>
    <row r="303" spans="5:5" s="32" customFormat="1" ht="15" customHeight="1" x14ac:dyDescent="0.2">
      <c r="E303" s="33"/>
    </row>
    <row r="304" spans="5:5" s="32" customFormat="1" ht="15" customHeight="1" x14ac:dyDescent="0.2">
      <c r="E304" s="33"/>
    </row>
    <row r="305" spans="5:5" s="32" customFormat="1" ht="15" customHeight="1" x14ac:dyDescent="0.2">
      <c r="E305" s="33"/>
    </row>
    <row r="306" spans="5:5" s="32" customFormat="1" ht="15" customHeight="1" x14ac:dyDescent="0.2">
      <c r="E306" s="33"/>
    </row>
    <row r="307" spans="5:5" s="32" customFormat="1" ht="15" customHeight="1" x14ac:dyDescent="0.2">
      <c r="E307" s="33"/>
    </row>
    <row r="308" spans="5:5" s="32" customFormat="1" ht="15" customHeight="1" x14ac:dyDescent="0.2">
      <c r="E308" s="33"/>
    </row>
    <row r="309" spans="5:5" s="32" customFormat="1" ht="15" customHeight="1" x14ac:dyDescent="0.2">
      <c r="E309" s="33"/>
    </row>
    <row r="310" spans="5:5" s="32" customFormat="1" ht="15" customHeight="1" x14ac:dyDescent="0.2">
      <c r="E310" s="33"/>
    </row>
    <row r="311" spans="5:5" s="32" customFormat="1" ht="15" customHeight="1" x14ac:dyDescent="0.2">
      <c r="E311" s="33"/>
    </row>
    <row r="312" spans="5:5" s="32" customFormat="1" ht="15" customHeight="1" x14ac:dyDescent="0.2">
      <c r="E312" s="33"/>
    </row>
    <row r="313" spans="5:5" s="32" customFormat="1" ht="15" customHeight="1" x14ac:dyDescent="0.2">
      <c r="E313" s="33"/>
    </row>
    <row r="314" spans="5:5" s="32" customFormat="1" ht="15" customHeight="1" x14ac:dyDescent="0.2">
      <c r="E314" s="33"/>
    </row>
    <row r="315" spans="5:5" s="32" customFormat="1" ht="15" customHeight="1" x14ac:dyDescent="0.2">
      <c r="E315" s="33"/>
    </row>
    <row r="316" spans="5:5" s="32" customFormat="1" ht="15" customHeight="1" x14ac:dyDescent="0.2">
      <c r="E316" s="33"/>
    </row>
    <row r="317" spans="5:5" s="32" customFormat="1" ht="15" customHeight="1" x14ac:dyDescent="0.2">
      <c r="E317" s="33"/>
    </row>
    <row r="318" spans="5:5" s="32" customFormat="1" ht="15" customHeight="1" x14ac:dyDescent="0.2">
      <c r="E318" s="33"/>
    </row>
    <row r="319" spans="5:5" s="32" customFormat="1" ht="15" customHeight="1" x14ac:dyDescent="0.2">
      <c r="E319" s="33"/>
    </row>
    <row r="320" spans="5:5" s="32" customFormat="1" ht="15" customHeight="1" x14ac:dyDescent="0.2">
      <c r="E320" s="33"/>
    </row>
    <row r="321" spans="5:5" s="32" customFormat="1" ht="15" customHeight="1" x14ac:dyDescent="0.2">
      <c r="E321" s="33"/>
    </row>
    <row r="322" spans="5:5" s="32" customFormat="1" ht="15" customHeight="1" x14ac:dyDescent="0.2">
      <c r="E322" s="33"/>
    </row>
    <row r="323" spans="5:5" s="32" customFormat="1" ht="15" customHeight="1" x14ac:dyDescent="0.2">
      <c r="E323" s="33"/>
    </row>
    <row r="324" spans="5:5" s="32" customFormat="1" ht="15" customHeight="1" x14ac:dyDescent="0.2">
      <c r="E324" s="33"/>
    </row>
    <row r="325" spans="5:5" s="32" customFormat="1" ht="15" customHeight="1" x14ac:dyDescent="0.2">
      <c r="E325" s="33"/>
    </row>
    <row r="326" spans="5:5" s="32" customFormat="1" ht="15" customHeight="1" x14ac:dyDescent="0.2">
      <c r="E326" s="33"/>
    </row>
    <row r="327" spans="5:5" s="32" customFormat="1" ht="15" customHeight="1" x14ac:dyDescent="0.2">
      <c r="E327" s="33"/>
    </row>
    <row r="328" spans="5:5" s="32" customFormat="1" ht="15" customHeight="1" x14ac:dyDescent="0.2">
      <c r="E328" s="33"/>
    </row>
    <row r="329" spans="5:5" s="32" customFormat="1" ht="15" customHeight="1" x14ac:dyDescent="0.2">
      <c r="E329" s="33"/>
    </row>
    <row r="330" spans="5:5" s="32" customFormat="1" ht="15" customHeight="1" x14ac:dyDescent="0.2">
      <c r="E330" s="33"/>
    </row>
    <row r="331" spans="5:5" s="32" customFormat="1" ht="15" customHeight="1" x14ac:dyDescent="0.2">
      <c r="E331" s="33"/>
    </row>
    <row r="332" spans="5:5" s="32" customFormat="1" ht="15" customHeight="1" x14ac:dyDescent="0.2">
      <c r="E332" s="33"/>
    </row>
    <row r="333" spans="5:5" s="32" customFormat="1" ht="15" customHeight="1" x14ac:dyDescent="0.2">
      <c r="E333" s="33"/>
    </row>
    <row r="334" spans="5:5" s="32" customFormat="1" ht="15" customHeight="1" x14ac:dyDescent="0.2">
      <c r="E334" s="33"/>
    </row>
    <row r="335" spans="5:5" s="32" customFormat="1" ht="15" customHeight="1" x14ac:dyDescent="0.2">
      <c r="E335" s="33"/>
    </row>
    <row r="336" spans="5:5" s="32" customFormat="1" ht="15" customHeight="1" x14ac:dyDescent="0.2">
      <c r="E336" s="33"/>
    </row>
    <row r="337" spans="5:5" s="32" customFormat="1" ht="15" customHeight="1" x14ac:dyDescent="0.2">
      <c r="E337" s="33"/>
    </row>
    <row r="338" spans="5:5" s="32" customFormat="1" ht="15" customHeight="1" x14ac:dyDescent="0.2">
      <c r="E338" s="33"/>
    </row>
    <row r="339" spans="5:5" s="32" customFormat="1" ht="15" customHeight="1" x14ac:dyDescent="0.2">
      <c r="E339" s="33"/>
    </row>
    <row r="340" spans="5:5" s="32" customFormat="1" ht="15" customHeight="1" x14ac:dyDescent="0.2">
      <c r="E340" s="33"/>
    </row>
    <row r="341" spans="5:5" s="32" customFormat="1" ht="15" customHeight="1" x14ac:dyDescent="0.2">
      <c r="E341" s="33"/>
    </row>
    <row r="342" spans="5:5" s="32" customFormat="1" ht="15" customHeight="1" x14ac:dyDescent="0.2">
      <c r="E342" s="33"/>
    </row>
    <row r="343" spans="5:5" s="32" customFormat="1" ht="15" customHeight="1" x14ac:dyDescent="0.2">
      <c r="E343" s="33"/>
    </row>
    <row r="344" spans="5:5" s="32" customFormat="1" ht="15" customHeight="1" x14ac:dyDescent="0.2">
      <c r="E344" s="33"/>
    </row>
    <row r="345" spans="5:5" s="32" customFormat="1" ht="15" customHeight="1" x14ac:dyDescent="0.2">
      <c r="E345" s="33"/>
    </row>
    <row r="346" spans="5:5" s="32" customFormat="1" ht="15" customHeight="1" x14ac:dyDescent="0.2">
      <c r="E346" s="33"/>
    </row>
    <row r="347" spans="5:5" s="32" customFormat="1" ht="15" customHeight="1" x14ac:dyDescent="0.2">
      <c r="E347" s="33"/>
    </row>
    <row r="348" spans="5:5" s="32" customFormat="1" ht="15" customHeight="1" x14ac:dyDescent="0.2">
      <c r="E348" s="33"/>
    </row>
    <row r="349" spans="5:5" s="32" customFormat="1" ht="15" customHeight="1" x14ac:dyDescent="0.2">
      <c r="E349" s="33"/>
    </row>
    <row r="350" spans="5:5" s="32" customFormat="1" ht="15" customHeight="1" x14ac:dyDescent="0.2">
      <c r="E350" s="33"/>
    </row>
    <row r="351" spans="5:5" s="32" customFormat="1" ht="15" customHeight="1" x14ac:dyDescent="0.2">
      <c r="E351" s="33"/>
    </row>
    <row r="352" spans="5:5" s="32" customFormat="1" ht="15" customHeight="1" x14ac:dyDescent="0.2">
      <c r="E352" s="33"/>
    </row>
    <row r="353" spans="5:5" s="32" customFormat="1" ht="15" customHeight="1" x14ac:dyDescent="0.2">
      <c r="E353" s="33"/>
    </row>
    <row r="354" spans="5:5" s="32" customFormat="1" ht="15" customHeight="1" x14ac:dyDescent="0.2">
      <c r="E354" s="33"/>
    </row>
    <row r="355" spans="5:5" s="32" customFormat="1" ht="15" customHeight="1" x14ac:dyDescent="0.2">
      <c r="E355" s="33"/>
    </row>
    <row r="356" spans="5:5" s="32" customFormat="1" ht="15" customHeight="1" x14ac:dyDescent="0.2">
      <c r="E356" s="33"/>
    </row>
    <row r="357" spans="5:5" s="32" customFormat="1" ht="15" customHeight="1" x14ac:dyDescent="0.2">
      <c r="E357" s="33"/>
    </row>
    <row r="358" spans="5:5" s="32" customFormat="1" ht="15" customHeight="1" x14ac:dyDescent="0.2">
      <c r="E358" s="33"/>
    </row>
    <row r="359" spans="5:5" s="32" customFormat="1" ht="15" customHeight="1" x14ac:dyDescent="0.2">
      <c r="E359" s="33"/>
    </row>
    <row r="360" spans="5:5" s="32" customFormat="1" ht="15" customHeight="1" x14ac:dyDescent="0.2">
      <c r="E360" s="33"/>
    </row>
    <row r="361" spans="5:5" s="32" customFormat="1" ht="15" customHeight="1" x14ac:dyDescent="0.2">
      <c r="E361" s="33"/>
    </row>
    <row r="362" spans="5:5" s="32" customFormat="1" ht="15" customHeight="1" x14ac:dyDescent="0.2">
      <c r="E362" s="33"/>
    </row>
    <row r="363" spans="5:5" s="32" customFormat="1" ht="15" customHeight="1" x14ac:dyDescent="0.2">
      <c r="E363" s="33"/>
    </row>
    <row r="364" spans="5:5" s="32" customFormat="1" ht="15" customHeight="1" x14ac:dyDescent="0.2">
      <c r="E364" s="33"/>
    </row>
    <row r="365" spans="5:5" s="32" customFormat="1" ht="15" customHeight="1" x14ac:dyDescent="0.2">
      <c r="E365" s="33"/>
    </row>
    <row r="366" spans="5:5" s="32" customFormat="1" ht="15" customHeight="1" x14ac:dyDescent="0.2">
      <c r="E366" s="33"/>
    </row>
    <row r="367" spans="5:5" s="32" customFormat="1" ht="15" customHeight="1" x14ac:dyDescent="0.2">
      <c r="E367" s="33"/>
    </row>
    <row r="368" spans="5:5" s="32" customFormat="1" ht="15" customHeight="1" x14ac:dyDescent="0.2">
      <c r="E368" s="33"/>
    </row>
    <row r="369" spans="5:5" s="32" customFormat="1" ht="15" customHeight="1" x14ac:dyDescent="0.2">
      <c r="E369" s="33"/>
    </row>
    <row r="370" spans="5:5" s="32" customFormat="1" ht="15" customHeight="1" x14ac:dyDescent="0.2">
      <c r="E370" s="33"/>
    </row>
    <row r="371" spans="5:5" s="32" customFormat="1" ht="15" customHeight="1" x14ac:dyDescent="0.2">
      <c r="E371" s="33"/>
    </row>
    <row r="372" spans="5:5" s="32" customFormat="1" ht="15" customHeight="1" x14ac:dyDescent="0.2">
      <c r="E372" s="33"/>
    </row>
    <row r="373" spans="5:5" s="32" customFormat="1" ht="15" customHeight="1" x14ac:dyDescent="0.2">
      <c r="E373" s="33"/>
    </row>
    <row r="374" spans="5:5" s="32" customFormat="1" ht="15" customHeight="1" x14ac:dyDescent="0.2">
      <c r="E374" s="33"/>
    </row>
    <row r="375" spans="5:5" s="32" customFormat="1" ht="15" customHeight="1" x14ac:dyDescent="0.2">
      <c r="E375" s="33"/>
    </row>
    <row r="376" spans="5:5" s="32" customFormat="1" ht="15" customHeight="1" x14ac:dyDescent="0.2">
      <c r="E376" s="33"/>
    </row>
    <row r="377" spans="5:5" s="32" customFormat="1" ht="15" customHeight="1" x14ac:dyDescent="0.2">
      <c r="E377" s="33"/>
    </row>
    <row r="378" spans="5:5" s="32" customFormat="1" ht="15" customHeight="1" x14ac:dyDescent="0.2">
      <c r="E378" s="33"/>
    </row>
    <row r="379" spans="5:5" s="32" customFormat="1" ht="15" customHeight="1" x14ac:dyDescent="0.2">
      <c r="E379" s="33"/>
    </row>
    <row r="380" spans="5:5" s="32" customFormat="1" ht="15" customHeight="1" x14ac:dyDescent="0.2">
      <c r="E380" s="33"/>
    </row>
    <row r="381" spans="5:5" s="32" customFormat="1" ht="15" customHeight="1" x14ac:dyDescent="0.2">
      <c r="E381" s="33"/>
    </row>
    <row r="382" spans="5:5" s="32" customFormat="1" ht="15" customHeight="1" x14ac:dyDescent="0.2">
      <c r="E382" s="33"/>
    </row>
    <row r="383" spans="5:5" s="32" customFormat="1" ht="15" customHeight="1" x14ac:dyDescent="0.2">
      <c r="E383" s="33"/>
    </row>
    <row r="384" spans="5:5" s="32" customFormat="1" ht="15" customHeight="1" x14ac:dyDescent="0.2">
      <c r="E384" s="33"/>
    </row>
    <row r="385" spans="1:31" s="32" customFormat="1" ht="15" customHeight="1" x14ac:dyDescent="0.2">
      <c r="E385" s="33"/>
    </row>
    <row r="386" spans="1:31" s="32" customFormat="1" ht="15" customHeight="1" x14ac:dyDescent="0.2">
      <c r="E386" s="33"/>
    </row>
    <row r="387" spans="1:31" s="32" customFormat="1" ht="15" customHeight="1" x14ac:dyDescent="0.2">
      <c r="E387" s="33"/>
    </row>
    <row r="388" spans="1:31" s="32" customFormat="1" ht="15" customHeight="1" x14ac:dyDescent="0.2">
      <c r="E388" s="33"/>
    </row>
    <row r="389" spans="1:31" s="32" customFormat="1" ht="15" customHeight="1" x14ac:dyDescent="0.2">
      <c r="E389" s="33"/>
    </row>
    <row r="390" spans="1:31" s="32" customFormat="1" ht="15" customHeight="1" x14ac:dyDescent="0.2">
      <c r="E390" s="33"/>
    </row>
    <row r="391" spans="1:31" s="32" customFormat="1" ht="15" customHeight="1" x14ac:dyDescent="0.2">
      <c r="E391" s="33"/>
    </row>
    <row r="392" spans="1:31" s="32" customFormat="1" ht="15" customHeight="1" x14ac:dyDescent="0.2">
      <c r="E392" s="33"/>
    </row>
    <row r="393" spans="1:31" s="32" customFormat="1" ht="15" customHeight="1" x14ac:dyDescent="0.2">
      <c r="E393" s="33"/>
    </row>
    <row r="394" spans="1:31" s="32" customFormat="1" ht="15" customHeight="1" x14ac:dyDescent="0.2">
      <c r="E394" s="33"/>
    </row>
    <row r="395" spans="1:31" s="32" customFormat="1" ht="15" customHeight="1" x14ac:dyDescent="0.2">
      <c r="A395" s="7"/>
      <c r="B395" s="7"/>
      <c r="C395" s="7"/>
      <c r="D395" s="7"/>
      <c r="E395" s="8"/>
      <c r="F395" s="7"/>
      <c r="G395" s="7"/>
      <c r="H395" s="7"/>
      <c r="I395" s="7"/>
      <c r="J395" s="7"/>
      <c r="K395" s="7"/>
      <c r="L395" s="7"/>
    </row>
    <row r="396" spans="1:31" s="32" customFormat="1" ht="15" customHeight="1" x14ac:dyDescent="0.2">
      <c r="A396" s="7"/>
      <c r="B396" s="7"/>
      <c r="C396" s="7"/>
      <c r="D396" s="7"/>
      <c r="E396" s="8"/>
      <c r="F396" s="7"/>
      <c r="G396" s="7"/>
      <c r="H396" s="7"/>
      <c r="I396" s="7"/>
      <c r="J396" s="7"/>
      <c r="K396" s="7"/>
      <c r="L396" s="7"/>
      <c r="M396" s="7"/>
      <c r="N396" s="7"/>
      <c r="O396" s="7"/>
      <c r="P396" s="7"/>
      <c r="Q396" s="7"/>
      <c r="R396" s="7"/>
      <c r="S396" s="7"/>
      <c r="T396" s="7"/>
      <c r="U396" s="7"/>
      <c r="V396" s="7"/>
      <c r="W396" s="7"/>
      <c r="X396" s="7"/>
      <c r="Y396" s="7"/>
      <c r="Z396" s="7"/>
      <c r="AA396" s="7"/>
      <c r="AB396" s="7"/>
      <c r="AC396" s="7"/>
      <c r="AD396" s="7"/>
      <c r="AE396" s="7"/>
    </row>
    <row r="397" spans="1:31" s="32" customFormat="1" ht="15" customHeight="1" x14ac:dyDescent="0.2">
      <c r="A397" s="7"/>
      <c r="B397" s="7"/>
      <c r="C397" s="7"/>
      <c r="D397" s="7"/>
      <c r="E397" s="8"/>
      <c r="F397" s="7"/>
      <c r="G397" s="7"/>
      <c r="H397" s="7"/>
      <c r="I397" s="7"/>
      <c r="J397" s="7"/>
      <c r="K397" s="7"/>
      <c r="L397" s="7"/>
      <c r="M397" s="7"/>
      <c r="N397" s="7"/>
      <c r="O397" s="7"/>
      <c r="P397" s="7"/>
      <c r="Q397" s="7"/>
      <c r="R397" s="7"/>
      <c r="S397" s="7"/>
      <c r="T397" s="7"/>
      <c r="U397" s="7"/>
      <c r="V397" s="7"/>
      <c r="W397" s="7"/>
      <c r="X397" s="7"/>
      <c r="Y397" s="7"/>
      <c r="Z397" s="7"/>
      <c r="AA397" s="7"/>
      <c r="AB397" s="7"/>
      <c r="AC397" s="7"/>
      <c r="AD397" s="7"/>
      <c r="AE397" s="7"/>
    </row>
  </sheetData>
  <mergeCells count="2">
    <mergeCell ref="A2:F2"/>
    <mergeCell ref="A1:F1"/>
  </mergeCells>
  <pageMargins left="0.70866141732283472" right="0.70866141732283472" top="0.74803149606299213" bottom="0.74803149606299213" header="0.31496062992125984" footer="0.31496062992125984"/>
  <pageSetup paperSize="9" scale="66" fitToHeight="0" orientation="portrait" horizontalDpi="4294967295" verticalDpi="4294967295" r:id="rId1"/>
  <headerFooter>
    <oddFooter>&amp;LSE 5311&amp;R&amp;P/&amp;N</oddFooter>
  </headerFooter>
  <rowBreaks count="3" manualBreakCount="3">
    <brk id="123" max="16383" man="1"/>
    <brk id="131" max="16383" man="1"/>
    <brk id="201"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7"/>
  <sheetViews>
    <sheetView topLeftCell="A16" workbookViewId="0">
      <selection activeCell="F9" sqref="F9"/>
    </sheetView>
  </sheetViews>
  <sheetFormatPr baseColWidth="10" defaultRowHeight="12.75" x14ac:dyDescent="0.2"/>
  <cols>
    <col min="1" max="1" width="33.83203125" style="39" customWidth="1"/>
    <col min="2" max="2" width="19.1640625" style="35" bestFit="1" customWidth="1"/>
    <col min="3" max="3" width="43.6640625" style="35" bestFit="1" customWidth="1"/>
    <col min="4" max="4" width="41.83203125" style="35" customWidth="1"/>
    <col min="5" max="5" width="25" style="35" customWidth="1"/>
    <col min="6" max="254" width="12" style="35"/>
    <col min="255" max="255" width="23.1640625" style="35" customWidth="1"/>
    <col min="256" max="256" width="21.33203125" style="35" customWidth="1"/>
    <col min="257" max="257" width="40.1640625" style="35" customWidth="1"/>
    <col min="258" max="258" width="35.5" style="35" customWidth="1"/>
    <col min="259" max="259" width="22.83203125" style="35" customWidth="1"/>
    <col min="260" max="260" width="23" style="35" customWidth="1"/>
    <col min="261" max="261" width="25" style="35" customWidth="1"/>
    <col min="262" max="510" width="12" style="35"/>
    <col min="511" max="511" width="23.1640625" style="35" customWidth="1"/>
    <col min="512" max="512" width="21.33203125" style="35" customWidth="1"/>
    <col min="513" max="513" width="40.1640625" style="35" customWidth="1"/>
    <col min="514" max="514" width="35.5" style="35" customWidth="1"/>
    <col min="515" max="515" width="22.83203125" style="35" customWidth="1"/>
    <col min="516" max="516" width="23" style="35" customWidth="1"/>
    <col min="517" max="517" width="25" style="35" customWidth="1"/>
    <col min="518" max="766" width="12" style="35"/>
    <col min="767" max="767" width="23.1640625" style="35" customWidth="1"/>
    <col min="768" max="768" width="21.33203125" style="35" customWidth="1"/>
    <col min="769" max="769" width="40.1640625" style="35" customWidth="1"/>
    <col min="770" max="770" width="35.5" style="35" customWidth="1"/>
    <col min="771" max="771" width="22.83203125" style="35" customWidth="1"/>
    <col min="772" max="772" width="23" style="35" customWidth="1"/>
    <col min="773" max="773" width="25" style="35" customWidth="1"/>
    <col min="774" max="1022" width="12" style="35"/>
    <col min="1023" max="1023" width="23.1640625" style="35" customWidth="1"/>
    <col min="1024" max="1024" width="21.33203125" style="35" customWidth="1"/>
    <col min="1025" max="1025" width="40.1640625" style="35" customWidth="1"/>
    <col min="1026" max="1026" width="35.5" style="35" customWidth="1"/>
    <col min="1027" max="1027" width="22.83203125" style="35" customWidth="1"/>
    <col min="1028" max="1028" width="23" style="35" customWidth="1"/>
    <col min="1029" max="1029" width="25" style="35" customWidth="1"/>
    <col min="1030" max="1278" width="12" style="35"/>
    <col min="1279" max="1279" width="23.1640625" style="35" customWidth="1"/>
    <col min="1280" max="1280" width="21.33203125" style="35" customWidth="1"/>
    <col min="1281" max="1281" width="40.1640625" style="35" customWidth="1"/>
    <col min="1282" max="1282" width="35.5" style="35" customWidth="1"/>
    <col min="1283" max="1283" width="22.83203125" style="35" customWidth="1"/>
    <col min="1284" max="1284" width="23" style="35" customWidth="1"/>
    <col min="1285" max="1285" width="25" style="35" customWidth="1"/>
    <col min="1286" max="1534" width="12" style="35"/>
    <col min="1535" max="1535" width="23.1640625" style="35" customWidth="1"/>
    <col min="1536" max="1536" width="21.33203125" style="35" customWidth="1"/>
    <col min="1537" max="1537" width="40.1640625" style="35" customWidth="1"/>
    <col min="1538" max="1538" width="35.5" style="35" customWidth="1"/>
    <col min="1539" max="1539" width="22.83203125" style="35" customWidth="1"/>
    <col min="1540" max="1540" width="23" style="35" customWidth="1"/>
    <col min="1541" max="1541" width="25" style="35" customWidth="1"/>
    <col min="1542" max="1790" width="12" style="35"/>
    <col min="1791" max="1791" width="23.1640625" style="35" customWidth="1"/>
    <col min="1792" max="1792" width="21.33203125" style="35" customWidth="1"/>
    <col min="1793" max="1793" width="40.1640625" style="35" customWidth="1"/>
    <col min="1794" max="1794" width="35.5" style="35" customWidth="1"/>
    <col min="1795" max="1795" width="22.83203125" style="35" customWidth="1"/>
    <col min="1796" max="1796" width="23" style="35" customWidth="1"/>
    <col min="1797" max="1797" width="25" style="35" customWidth="1"/>
    <col min="1798" max="2046" width="12" style="35"/>
    <col min="2047" max="2047" width="23.1640625" style="35" customWidth="1"/>
    <col min="2048" max="2048" width="21.33203125" style="35" customWidth="1"/>
    <col min="2049" max="2049" width="40.1640625" style="35" customWidth="1"/>
    <col min="2050" max="2050" width="35.5" style="35" customWidth="1"/>
    <col min="2051" max="2051" width="22.83203125" style="35" customWidth="1"/>
    <col min="2052" max="2052" width="23" style="35" customWidth="1"/>
    <col min="2053" max="2053" width="25" style="35" customWidth="1"/>
    <col min="2054" max="2302" width="12" style="35"/>
    <col min="2303" max="2303" width="23.1640625" style="35" customWidth="1"/>
    <col min="2304" max="2304" width="21.33203125" style="35" customWidth="1"/>
    <col min="2305" max="2305" width="40.1640625" style="35" customWidth="1"/>
    <col min="2306" max="2306" width="35.5" style="35" customWidth="1"/>
    <col min="2307" max="2307" width="22.83203125" style="35" customWidth="1"/>
    <col min="2308" max="2308" width="23" style="35" customWidth="1"/>
    <col min="2309" max="2309" width="25" style="35" customWidth="1"/>
    <col min="2310" max="2558" width="12" style="35"/>
    <col min="2559" max="2559" width="23.1640625" style="35" customWidth="1"/>
    <col min="2560" max="2560" width="21.33203125" style="35" customWidth="1"/>
    <col min="2561" max="2561" width="40.1640625" style="35" customWidth="1"/>
    <col min="2562" max="2562" width="35.5" style="35" customWidth="1"/>
    <col min="2563" max="2563" width="22.83203125" style="35" customWidth="1"/>
    <col min="2564" max="2564" width="23" style="35" customWidth="1"/>
    <col min="2565" max="2565" width="25" style="35" customWidth="1"/>
    <col min="2566" max="2814" width="12" style="35"/>
    <col min="2815" max="2815" width="23.1640625" style="35" customWidth="1"/>
    <col min="2816" max="2816" width="21.33203125" style="35" customWidth="1"/>
    <col min="2817" max="2817" width="40.1640625" style="35" customWidth="1"/>
    <col min="2818" max="2818" width="35.5" style="35" customWidth="1"/>
    <col min="2819" max="2819" width="22.83203125" style="35" customWidth="1"/>
    <col min="2820" max="2820" width="23" style="35" customWidth="1"/>
    <col min="2821" max="2821" width="25" style="35" customWidth="1"/>
    <col min="2822" max="3070" width="12" style="35"/>
    <col min="3071" max="3071" width="23.1640625" style="35" customWidth="1"/>
    <col min="3072" max="3072" width="21.33203125" style="35" customWidth="1"/>
    <col min="3073" max="3073" width="40.1640625" style="35" customWidth="1"/>
    <col min="3074" max="3074" width="35.5" style="35" customWidth="1"/>
    <col min="3075" max="3075" width="22.83203125" style="35" customWidth="1"/>
    <col min="3076" max="3076" width="23" style="35" customWidth="1"/>
    <col min="3077" max="3077" width="25" style="35" customWidth="1"/>
    <col min="3078" max="3326" width="12" style="35"/>
    <col min="3327" max="3327" width="23.1640625" style="35" customWidth="1"/>
    <col min="3328" max="3328" width="21.33203125" style="35" customWidth="1"/>
    <col min="3329" max="3329" width="40.1640625" style="35" customWidth="1"/>
    <col min="3330" max="3330" width="35.5" style="35" customWidth="1"/>
    <col min="3331" max="3331" width="22.83203125" style="35" customWidth="1"/>
    <col min="3332" max="3332" width="23" style="35" customWidth="1"/>
    <col min="3333" max="3333" width="25" style="35" customWidth="1"/>
    <col min="3334" max="3582" width="12" style="35"/>
    <col min="3583" max="3583" width="23.1640625" style="35" customWidth="1"/>
    <col min="3584" max="3584" width="21.33203125" style="35" customWidth="1"/>
    <col min="3585" max="3585" width="40.1640625" style="35" customWidth="1"/>
    <col min="3586" max="3586" width="35.5" style="35" customWidth="1"/>
    <col min="3587" max="3587" width="22.83203125" style="35" customWidth="1"/>
    <col min="3588" max="3588" width="23" style="35" customWidth="1"/>
    <col min="3589" max="3589" width="25" style="35" customWidth="1"/>
    <col min="3590" max="3838" width="12" style="35"/>
    <col min="3839" max="3839" width="23.1640625" style="35" customWidth="1"/>
    <col min="3840" max="3840" width="21.33203125" style="35" customWidth="1"/>
    <col min="3841" max="3841" width="40.1640625" style="35" customWidth="1"/>
    <col min="3842" max="3842" width="35.5" style="35" customWidth="1"/>
    <col min="3843" max="3843" width="22.83203125" style="35" customWidth="1"/>
    <col min="3844" max="3844" width="23" style="35" customWidth="1"/>
    <col min="3845" max="3845" width="25" style="35" customWidth="1"/>
    <col min="3846" max="4094" width="12" style="35"/>
    <col min="4095" max="4095" width="23.1640625" style="35" customWidth="1"/>
    <col min="4096" max="4096" width="21.33203125" style="35" customWidth="1"/>
    <col min="4097" max="4097" width="40.1640625" style="35" customWidth="1"/>
    <col min="4098" max="4098" width="35.5" style="35" customWidth="1"/>
    <col min="4099" max="4099" width="22.83203125" style="35" customWidth="1"/>
    <col min="4100" max="4100" width="23" style="35" customWidth="1"/>
    <col min="4101" max="4101" width="25" style="35" customWidth="1"/>
    <col min="4102" max="4350" width="12" style="35"/>
    <col min="4351" max="4351" width="23.1640625" style="35" customWidth="1"/>
    <col min="4352" max="4352" width="21.33203125" style="35" customWidth="1"/>
    <col min="4353" max="4353" width="40.1640625" style="35" customWidth="1"/>
    <col min="4354" max="4354" width="35.5" style="35" customWidth="1"/>
    <col min="4355" max="4355" width="22.83203125" style="35" customWidth="1"/>
    <col min="4356" max="4356" width="23" style="35" customWidth="1"/>
    <col min="4357" max="4357" width="25" style="35" customWidth="1"/>
    <col min="4358" max="4606" width="12" style="35"/>
    <col min="4607" max="4607" width="23.1640625" style="35" customWidth="1"/>
    <col min="4608" max="4608" width="21.33203125" style="35" customWidth="1"/>
    <col min="4609" max="4609" width="40.1640625" style="35" customWidth="1"/>
    <col min="4610" max="4610" width="35.5" style="35" customWidth="1"/>
    <col min="4611" max="4611" width="22.83203125" style="35" customWidth="1"/>
    <col min="4612" max="4612" width="23" style="35" customWidth="1"/>
    <col min="4613" max="4613" width="25" style="35" customWidth="1"/>
    <col min="4614" max="4862" width="12" style="35"/>
    <col min="4863" max="4863" width="23.1640625" style="35" customWidth="1"/>
    <col min="4864" max="4864" width="21.33203125" style="35" customWidth="1"/>
    <col min="4865" max="4865" width="40.1640625" style="35" customWidth="1"/>
    <col min="4866" max="4866" width="35.5" style="35" customWidth="1"/>
    <col min="4867" max="4867" width="22.83203125" style="35" customWidth="1"/>
    <col min="4868" max="4868" width="23" style="35" customWidth="1"/>
    <col min="4869" max="4869" width="25" style="35" customWidth="1"/>
    <col min="4870" max="5118" width="12" style="35"/>
    <col min="5119" max="5119" width="23.1640625" style="35" customWidth="1"/>
    <col min="5120" max="5120" width="21.33203125" style="35" customWidth="1"/>
    <col min="5121" max="5121" width="40.1640625" style="35" customWidth="1"/>
    <col min="5122" max="5122" width="35.5" style="35" customWidth="1"/>
    <col min="5123" max="5123" width="22.83203125" style="35" customWidth="1"/>
    <col min="5124" max="5124" width="23" style="35" customWidth="1"/>
    <col min="5125" max="5125" width="25" style="35" customWidth="1"/>
    <col min="5126" max="5374" width="12" style="35"/>
    <col min="5375" max="5375" width="23.1640625" style="35" customWidth="1"/>
    <col min="5376" max="5376" width="21.33203125" style="35" customWidth="1"/>
    <col min="5377" max="5377" width="40.1640625" style="35" customWidth="1"/>
    <col min="5378" max="5378" width="35.5" style="35" customWidth="1"/>
    <col min="5379" max="5379" width="22.83203125" style="35" customWidth="1"/>
    <col min="5380" max="5380" width="23" style="35" customWidth="1"/>
    <col min="5381" max="5381" width="25" style="35" customWidth="1"/>
    <col min="5382" max="5630" width="12" style="35"/>
    <col min="5631" max="5631" width="23.1640625" style="35" customWidth="1"/>
    <col min="5632" max="5632" width="21.33203125" style="35" customWidth="1"/>
    <col min="5633" max="5633" width="40.1640625" style="35" customWidth="1"/>
    <col min="5634" max="5634" width="35.5" style="35" customWidth="1"/>
    <col min="5635" max="5635" width="22.83203125" style="35" customWidth="1"/>
    <col min="5636" max="5636" width="23" style="35" customWidth="1"/>
    <col min="5637" max="5637" width="25" style="35" customWidth="1"/>
    <col min="5638" max="5886" width="12" style="35"/>
    <col min="5887" max="5887" width="23.1640625" style="35" customWidth="1"/>
    <col min="5888" max="5888" width="21.33203125" style="35" customWidth="1"/>
    <col min="5889" max="5889" width="40.1640625" style="35" customWidth="1"/>
    <col min="5890" max="5890" width="35.5" style="35" customWidth="1"/>
    <col min="5891" max="5891" width="22.83203125" style="35" customWidth="1"/>
    <col min="5892" max="5892" width="23" style="35" customWidth="1"/>
    <col min="5893" max="5893" width="25" style="35" customWidth="1"/>
    <col min="5894" max="6142" width="12" style="35"/>
    <col min="6143" max="6143" width="23.1640625" style="35" customWidth="1"/>
    <col min="6144" max="6144" width="21.33203125" style="35" customWidth="1"/>
    <col min="6145" max="6145" width="40.1640625" style="35" customWidth="1"/>
    <col min="6146" max="6146" width="35.5" style="35" customWidth="1"/>
    <col min="6147" max="6147" width="22.83203125" style="35" customWidth="1"/>
    <col min="6148" max="6148" width="23" style="35" customWidth="1"/>
    <col min="6149" max="6149" width="25" style="35" customWidth="1"/>
    <col min="6150" max="6398" width="12" style="35"/>
    <col min="6399" max="6399" width="23.1640625" style="35" customWidth="1"/>
    <col min="6400" max="6400" width="21.33203125" style="35" customWidth="1"/>
    <col min="6401" max="6401" width="40.1640625" style="35" customWidth="1"/>
    <col min="6402" max="6402" width="35.5" style="35" customWidth="1"/>
    <col min="6403" max="6403" width="22.83203125" style="35" customWidth="1"/>
    <col min="6404" max="6404" width="23" style="35" customWidth="1"/>
    <col min="6405" max="6405" width="25" style="35" customWidth="1"/>
    <col min="6406" max="6654" width="12" style="35"/>
    <col min="6655" max="6655" width="23.1640625" style="35" customWidth="1"/>
    <col min="6656" max="6656" width="21.33203125" style="35" customWidth="1"/>
    <col min="6657" max="6657" width="40.1640625" style="35" customWidth="1"/>
    <col min="6658" max="6658" width="35.5" style="35" customWidth="1"/>
    <col min="6659" max="6659" width="22.83203125" style="35" customWidth="1"/>
    <col min="6660" max="6660" width="23" style="35" customWidth="1"/>
    <col min="6661" max="6661" width="25" style="35" customWidth="1"/>
    <col min="6662" max="6910" width="12" style="35"/>
    <col min="6911" max="6911" width="23.1640625" style="35" customWidth="1"/>
    <col min="6912" max="6912" width="21.33203125" style="35" customWidth="1"/>
    <col min="6913" max="6913" width="40.1640625" style="35" customWidth="1"/>
    <col min="6914" max="6914" width="35.5" style="35" customWidth="1"/>
    <col min="6915" max="6915" width="22.83203125" style="35" customWidth="1"/>
    <col min="6916" max="6916" width="23" style="35" customWidth="1"/>
    <col min="6917" max="6917" width="25" style="35" customWidth="1"/>
    <col min="6918" max="7166" width="12" style="35"/>
    <col min="7167" max="7167" width="23.1640625" style="35" customWidth="1"/>
    <col min="7168" max="7168" width="21.33203125" style="35" customWidth="1"/>
    <col min="7169" max="7169" width="40.1640625" style="35" customWidth="1"/>
    <col min="7170" max="7170" width="35.5" style="35" customWidth="1"/>
    <col min="7171" max="7171" width="22.83203125" style="35" customWidth="1"/>
    <col min="7172" max="7172" width="23" style="35" customWidth="1"/>
    <col min="7173" max="7173" width="25" style="35" customWidth="1"/>
    <col min="7174" max="7422" width="12" style="35"/>
    <col min="7423" max="7423" width="23.1640625" style="35" customWidth="1"/>
    <col min="7424" max="7424" width="21.33203125" style="35" customWidth="1"/>
    <col min="7425" max="7425" width="40.1640625" style="35" customWidth="1"/>
    <col min="7426" max="7426" width="35.5" style="35" customWidth="1"/>
    <col min="7427" max="7427" width="22.83203125" style="35" customWidth="1"/>
    <col min="7428" max="7428" width="23" style="35" customWidth="1"/>
    <col min="7429" max="7429" width="25" style="35" customWidth="1"/>
    <col min="7430" max="7678" width="12" style="35"/>
    <col min="7679" max="7679" width="23.1640625" style="35" customWidth="1"/>
    <col min="7680" max="7680" width="21.33203125" style="35" customWidth="1"/>
    <col min="7681" max="7681" width="40.1640625" style="35" customWidth="1"/>
    <col min="7682" max="7682" width="35.5" style="35" customWidth="1"/>
    <col min="7683" max="7683" width="22.83203125" style="35" customWidth="1"/>
    <col min="7684" max="7684" width="23" style="35" customWidth="1"/>
    <col min="7685" max="7685" width="25" style="35" customWidth="1"/>
    <col min="7686" max="7934" width="12" style="35"/>
    <col min="7935" max="7935" width="23.1640625" style="35" customWidth="1"/>
    <col min="7936" max="7936" width="21.33203125" style="35" customWidth="1"/>
    <col min="7937" max="7937" width="40.1640625" style="35" customWidth="1"/>
    <col min="7938" max="7938" width="35.5" style="35" customWidth="1"/>
    <col min="7939" max="7939" width="22.83203125" style="35" customWidth="1"/>
    <col min="7940" max="7940" width="23" style="35" customWidth="1"/>
    <col min="7941" max="7941" width="25" style="35" customWidth="1"/>
    <col min="7942" max="8190" width="12" style="35"/>
    <col min="8191" max="8191" width="23.1640625" style="35" customWidth="1"/>
    <col min="8192" max="8192" width="21.33203125" style="35" customWidth="1"/>
    <col min="8193" max="8193" width="40.1640625" style="35" customWidth="1"/>
    <col min="8194" max="8194" width="35.5" style="35" customWidth="1"/>
    <col min="8195" max="8195" width="22.83203125" style="35" customWidth="1"/>
    <col min="8196" max="8196" width="23" style="35" customWidth="1"/>
    <col min="8197" max="8197" width="25" style="35" customWidth="1"/>
    <col min="8198" max="8446" width="12" style="35"/>
    <col min="8447" max="8447" width="23.1640625" style="35" customWidth="1"/>
    <col min="8448" max="8448" width="21.33203125" style="35" customWidth="1"/>
    <col min="8449" max="8449" width="40.1640625" style="35" customWidth="1"/>
    <col min="8450" max="8450" width="35.5" style="35" customWidth="1"/>
    <col min="8451" max="8451" width="22.83203125" style="35" customWidth="1"/>
    <col min="8452" max="8452" width="23" style="35" customWidth="1"/>
    <col min="8453" max="8453" width="25" style="35" customWidth="1"/>
    <col min="8454" max="8702" width="12" style="35"/>
    <col min="8703" max="8703" width="23.1640625" style="35" customWidth="1"/>
    <col min="8704" max="8704" width="21.33203125" style="35" customWidth="1"/>
    <col min="8705" max="8705" width="40.1640625" style="35" customWidth="1"/>
    <col min="8706" max="8706" width="35.5" style="35" customWidth="1"/>
    <col min="8707" max="8707" width="22.83203125" style="35" customWidth="1"/>
    <col min="8708" max="8708" width="23" style="35" customWidth="1"/>
    <col min="8709" max="8709" width="25" style="35" customWidth="1"/>
    <col min="8710" max="8958" width="12" style="35"/>
    <col min="8959" max="8959" width="23.1640625" style="35" customWidth="1"/>
    <col min="8960" max="8960" width="21.33203125" style="35" customWidth="1"/>
    <col min="8961" max="8961" width="40.1640625" style="35" customWidth="1"/>
    <col min="8962" max="8962" width="35.5" style="35" customWidth="1"/>
    <col min="8963" max="8963" width="22.83203125" style="35" customWidth="1"/>
    <col min="8964" max="8964" width="23" style="35" customWidth="1"/>
    <col min="8965" max="8965" width="25" style="35" customWidth="1"/>
    <col min="8966" max="9214" width="12" style="35"/>
    <col min="9215" max="9215" width="23.1640625" style="35" customWidth="1"/>
    <col min="9216" max="9216" width="21.33203125" style="35" customWidth="1"/>
    <col min="9217" max="9217" width="40.1640625" style="35" customWidth="1"/>
    <col min="9218" max="9218" width="35.5" style="35" customWidth="1"/>
    <col min="9219" max="9219" width="22.83203125" style="35" customWidth="1"/>
    <col min="9220" max="9220" width="23" style="35" customWidth="1"/>
    <col min="9221" max="9221" width="25" style="35" customWidth="1"/>
    <col min="9222" max="9470" width="12" style="35"/>
    <col min="9471" max="9471" width="23.1640625" style="35" customWidth="1"/>
    <col min="9472" max="9472" width="21.33203125" style="35" customWidth="1"/>
    <col min="9473" max="9473" width="40.1640625" style="35" customWidth="1"/>
    <col min="9474" max="9474" width="35.5" style="35" customWidth="1"/>
    <col min="9475" max="9475" width="22.83203125" style="35" customWidth="1"/>
    <col min="9476" max="9476" width="23" style="35" customWidth="1"/>
    <col min="9477" max="9477" width="25" style="35" customWidth="1"/>
    <col min="9478" max="9726" width="12" style="35"/>
    <col min="9727" max="9727" width="23.1640625" style="35" customWidth="1"/>
    <col min="9728" max="9728" width="21.33203125" style="35" customWidth="1"/>
    <col min="9729" max="9729" width="40.1640625" style="35" customWidth="1"/>
    <col min="9730" max="9730" width="35.5" style="35" customWidth="1"/>
    <col min="9731" max="9731" width="22.83203125" style="35" customWidth="1"/>
    <col min="9732" max="9732" width="23" style="35" customWidth="1"/>
    <col min="9733" max="9733" width="25" style="35" customWidth="1"/>
    <col min="9734" max="9982" width="12" style="35"/>
    <col min="9983" max="9983" width="23.1640625" style="35" customWidth="1"/>
    <col min="9984" max="9984" width="21.33203125" style="35" customWidth="1"/>
    <col min="9985" max="9985" width="40.1640625" style="35" customWidth="1"/>
    <col min="9986" max="9986" width="35.5" style="35" customWidth="1"/>
    <col min="9987" max="9987" width="22.83203125" style="35" customWidth="1"/>
    <col min="9988" max="9988" width="23" style="35" customWidth="1"/>
    <col min="9989" max="9989" width="25" style="35" customWidth="1"/>
    <col min="9990" max="10238" width="12" style="35"/>
    <col min="10239" max="10239" width="23.1640625" style="35" customWidth="1"/>
    <col min="10240" max="10240" width="21.33203125" style="35" customWidth="1"/>
    <col min="10241" max="10241" width="40.1640625" style="35" customWidth="1"/>
    <col min="10242" max="10242" width="35.5" style="35" customWidth="1"/>
    <col min="10243" max="10243" width="22.83203125" style="35" customWidth="1"/>
    <col min="10244" max="10244" width="23" style="35" customWidth="1"/>
    <col min="10245" max="10245" width="25" style="35" customWidth="1"/>
    <col min="10246" max="10494" width="12" style="35"/>
    <col min="10495" max="10495" width="23.1640625" style="35" customWidth="1"/>
    <col min="10496" max="10496" width="21.33203125" style="35" customWidth="1"/>
    <col min="10497" max="10497" width="40.1640625" style="35" customWidth="1"/>
    <col min="10498" max="10498" width="35.5" style="35" customWidth="1"/>
    <col min="10499" max="10499" width="22.83203125" style="35" customWidth="1"/>
    <col min="10500" max="10500" width="23" style="35" customWidth="1"/>
    <col min="10501" max="10501" width="25" style="35" customWidth="1"/>
    <col min="10502" max="10750" width="12" style="35"/>
    <col min="10751" max="10751" width="23.1640625" style="35" customWidth="1"/>
    <col min="10752" max="10752" width="21.33203125" style="35" customWidth="1"/>
    <col min="10753" max="10753" width="40.1640625" style="35" customWidth="1"/>
    <col min="10754" max="10754" width="35.5" style="35" customWidth="1"/>
    <col min="10755" max="10755" width="22.83203125" style="35" customWidth="1"/>
    <col min="10756" max="10756" width="23" style="35" customWidth="1"/>
    <col min="10757" max="10757" width="25" style="35" customWidth="1"/>
    <col min="10758" max="11006" width="12" style="35"/>
    <col min="11007" max="11007" width="23.1640625" style="35" customWidth="1"/>
    <col min="11008" max="11008" width="21.33203125" style="35" customWidth="1"/>
    <col min="11009" max="11009" width="40.1640625" style="35" customWidth="1"/>
    <col min="11010" max="11010" width="35.5" style="35" customWidth="1"/>
    <col min="11011" max="11011" width="22.83203125" style="35" customWidth="1"/>
    <col min="11012" max="11012" width="23" style="35" customWidth="1"/>
    <col min="11013" max="11013" width="25" style="35" customWidth="1"/>
    <col min="11014" max="11262" width="12" style="35"/>
    <col min="11263" max="11263" width="23.1640625" style="35" customWidth="1"/>
    <col min="11264" max="11264" width="21.33203125" style="35" customWidth="1"/>
    <col min="11265" max="11265" width="40.1640625" style="35" customWidth="1"/>
    <col min="11266" max="11266" width="35.5" style="35" customWidth="1"/>
    <col min="11267" max="11267" width="22.83203125" style="35" customWidth="1"/>
    <col min="11268" max="11268" width="23" style="35" customWidth="1"/>
    <col min="11269" max="11269" width="25" style="35" customWidth="1"/>
    <col min="11270" max="11518" width="12" style="35"/>
    <col min="11519" max="11519" width="23.1640625" style="35" customWidth="1"/>
    <col min="11520" max="11520" width="21.33203125" style="35" customWidth="1"/>
    <col min="11521" max="11521" width="40.1640625" style="35" customWidth="1"/>
    <col min="11522" max="11522" width="35.5" style="35" customWidth="1"/>
    <col min="11523" max="11523" width="22.83203125" style="35" customWidth="1"/>
    <col min="11524" max="11524" width="23" style="35" customWidth="1"/>
    <col min="11525" max="11525" width="25" style="35" customWidth="1"/>
    <col min="11526" max="11774" width="12" style="35"/>
    <col min="11775" max="11775" width="23.1640625" style="35" customWidth="1"/>
    <col min="11776" max="11776" width="21.33203125" style="35" customWidth="1"/>
    <col min="11777" max="11777" width="40.1640625" style="35" customWidth="1"/>
    <col min="11778" max="11778" width="35.5" style="35" customWidth="1"/>
    <col min="11779" max="11779" width="22.83203125" style="35" customWidth="1"/>
    <col min="11780" max="11780" width="23" style="35" customWidth="1"/>
    <col min="11781" max="11781" width="25" style="35" customWidth="1"/>
    <col min="11782" max="12030" width="12" style="35"/>
    <col min="12031" max="12031" width="23.1640625" style="35" customWidth="1"/>
    <col min="12032" max="12032" width="21.33203125" style="35" customWidth="1"/>
    <col min="12033" max="12033" width="40.1640625" style="35" customWidth="1"/>
    <col min="12034" max="12034" width="35.5" style="35" customWidth="1"/>
    <col min="12035" max="12035" width="22.83203125" style="35" customWidth="1"/>
    <col min="12036" max="12036" width="23" style="35" customWidth="1"/>
    <col min="12037" max="12037" width="25" style="35" customWidth="1"/>
    <col min="12038" max="12286" width="12" style="35"/>
    <col min="12287" max="12287" width="23.1640625" style="35" customWidth="1"/>
    <col min="12288" max="12288" width="21.33203125" style="35" customWidth="1"/>
    <col min="12289" max="12289" width="40.1640625" style="35" customWidth="1"/>
    <col min="12290" max="12290" width="35.5" style="35" customWidth="1"/>
    <col min="12291" max="12291" width="22.83203125" style="35" customWidth="1"/>
    <col min="12292" max="12292" width="23" style="35" customWidth="1"/>
    <col min="12293" max="12293" width="25" style="35" customWidth="1"/>
    <col min="12294" max="12542" width="12" style="35"/>
    <col min="12543" max="12543" width="23.1640625" style="35" customWidth="1"/>
    <col min="12544" max="12544" width="21.33203125" style="35" customWidth="1"/>
    <col min="12545" max="12545" width="40.1640625" style="35" customWidth="1"/>
    <col min="12546" max="12546" width="35.5" style="35" customWidth="1"/>
    <col min="12547" max="12547" width="22.83203125" style="35" customWidth="1"/>
    <col min="12548" max="12548" width="23" style="35" customWidth="1"/>
    <col min="12549" max="12549" width="25" style="35" customWidth="1"/>
    <col min="12550" max="12798" width="12" style="35"/>
    <col min="12799" max="12799" width="23.1640625" style="35" customWidth="1"/>
    <col min="12800" max="12800" width="21.33203125" style="35" customWidth="1"/>
    <col min="12801" max="12801" width="40.1640625" style="35" customWidth="1"/>
    <col min="12802" max="12802" width="35.5" style="35" customWidth="1"/>
    <col min="12803" max="12803" width="22.83203125" style="35" customWidth="1"/>
    <col min="12804" max="12804" width="23" style="35" customWidth="1"/>
    <col min="12805" max="12805" width="25" style="35" customWidth="1"/>
    <col min="12806" max="13054" width="12" style="35"/>
    <col min="13055" max="13055" width="23.1640625" style="35" customWidth="1"/>
    <col min="13056" max="13056" width="21.33203125" style="35" customWidth="1"/>
    <col min="13057" max="13057" width="40.1640625" style="35" customWidth="1"/>
    <col min="13058" max="13058" width="35.5" style="35" customWidth="1"/>
    <col min="13059" max="13059" width="22.83203125" style="35" customWidth="1"/>
    <col min="13060" max="13060" width="23" style="35" customWidth="1"/>
    <col min="13061" max="13061" width="25" style="35" customWidth="1"/>
    <col min="13062" max="13310" width="12" style="35"/>
    <col min="13311" max="13311" width="23.1640625" style="35" customWidth="1"/>
    <col min="13312" max="13312" width="21.33203125" style="35" customWidth="1"/>
    <col min="13313" max="13313" width="40.1640625" style="35" customWidth="1"/>
    <col min="13314" max="13314" width="35.5" style="35" customWidth="1"/>
    <col min="13315" max="13315" width="22.83203125" style="35" customWidth="1"/>
    <col min="13316" max="13316" width="23" style="35" customWidth="1"/>
    <col min="13317" max="13317" width="25" style="35" customWidth="1"/>
    <col min="13318" max="13566" width="12" style="35"/>
    <col min="13567" max="13567" width="23.1640625" style="35" customWidth="1"/>
    <col min="13568" max="13568" width="21.33203125" style="35" customWidth="1"/>
    <col min="13569" max="13569" width="40.1640625" style="35" customWidth="1"/>
    <col min="13570" max="13570" width="35.5" style="35" customWidth="1"/>
    <col min="13571" max="13571" width="22.83203125" style="35" customWidth="1"/>
    <col min="13572" max="13572" width="23" style="35" customWidth="1"/>
    <col min="13573" max="13573" width="25" style="35" customWidth="1"/>
    <col min="13574" max="13822" width="12" style="35"/>
    <col min="13823" max="13823" width="23.1640625" style="35" customWidth="1"/>
    <col min="13824" max="13824" width="21.33203125" style="35" customWidth="1"/>
    <col min="13825" max="13825" width="40.1640625" style="35" customWidth="1"/>
    <col min="13826" max="13826" width="35.5" style="35" customWidth="1"/>
    <col min="13827" max="13827" width="22.83203125" style="35" customWidth="1"/>
    <col min="13828" max="13828" width="23" style="35" customWidth="1"/>
    <col min="13829" max="13829" width="25" style="35" customWidth="1"/>
    <col min="13830" max="14078" width="12" style="35"/>
    <col min="14079" max="14079" width="23.1640625" style="35" customWidth="1"/>
    <col min="14080" max="14080" width="21.33203125" style="35" customWidth="1"/>
    <col min="14081" max="14081" width="40.1640625" style="35" customWidth="1"/>
    <col min="14082" max="14082" width="35.5" style="35" customWidth="1"/>
    <col min="14083" max="14083" width="22.83203125" style="35" customWidth="1"/>
    <col min="14084" max="14084" width="23" style="35" customWidth="1"/>
    <col min="14085" max="14085" width="25" style="35" customWidth="1"/>
    <col min="14086" max="14334" width="12" style="35"/>
    <col min="14335" max="14335" width="23.1640625" style="35" customWidth="1"/>
    <col min="14336" max="14336" width="21.33203125" style="35" customWidth="1"/>
    <col min="14337" max="14337" width="40.1640625" style="35" customWidth="1"/>
    <col min="14338" max="14338" width="35.5" style="35" customWidth="1"/>
    <col min="14339" max="14339" width="22.83203125" style="35" customWidth="1"/>
    <col min="14340" max="14340" width="23" style="35" customWidth="1"/>
    <col min="14341" max="14341" width="25" style="35" customWidth="1"/>
    <col min="14342" max="14590" width="12" style="35"/>
    <col min="14591" max="14591" width="23.1640625" style="35" customWidth="1"/>
    <col min="14592" max="14592" width="21.33203125" style="35" customWidth="1"/>
    <col min="14593" max="14593" width="40.1640625" style="35" customWidth="1"/>
    <col min="14594" max="14594" width="35.5" style="35" customWidth="1"/>
    <col min="14595" max="14595" width="22.83203125" style="35" customWidth="1"/>
    <col min="14596" max="14596" width="23" style="35" customWidth="1"/>
    <col min="14597" max="14597" width="25" style="35" customWidth="1"/>
    <col min="14598" max="14846" width="12" style="35"/>
    <col min="14847" max="14847" width="23.1640625" style="35" customWidth="1"/>
    <col min="14848" max="14848" width="21.33203125" style="35" customWidth="1"/>
    <col min="14849" max="14849" width="40.1640625" style="35" customWidth="1"/>
    <col min="14850" max="14850" width="35.5" style="35" customWidth="1"/>
    <col min="14851" max="14851" width="22.83203125" style="35" customWidth="1"/>
    <col min="14852" max="14852" width="23" style="35" customWidth="1"/>
    <col min="14853" max="14853" width="25" style="35" customWidth="1"/>
    <col min="14854" max="15102" width="12" style="35"/>
    <col min="15103" max="15103" width="23.1640625" style="35" customWidth="1"/>
    <col min="15104" max="15104" width="21.33203125" style="35" customWidth="1"/>
    <col min="15105" max="15105" width="40.1640625" style="35" customWidth="1"/>
    <col min="15106" max="15106" width="35.5" style="35" customWidth="1"/>
    <col min="15107" max="15107" width="22.83203125" style="35" customWidth="1"/>
    <col min="15108" max="15108" width="23" style="35" customWidth="1"/>
    <col min="15109" max="15109" width="25" style="35" customWidth="1"/>
    <col min="15110" max="15358" width="12" style="35"/>
    <col min="15359" max="15359" width="23.1640625" style="35" customWidth="1"/>
    <col min="15360" max="15360" width="21.33203125" style="35" customWidth="1"/>
    <col min="15361" max="15361" width="40.1640625" style="35" customWidth="1"/>
    <col min="15362" max="15362" width="35.5" style="35" customWidth="1"/>
    <col min="15363" max="15363" width="22.83203125" style="35" customWidth="1"/>
    <col min="15364" max="15364" width="23" style="35" customWidth="1"/>
    <col min="15365" max="15365" width="25" style="35" customWidth="1"/>
    <col min="15366" max="15614" width="12" style="35"/>
    <col min="15615" max="15615" width="23.1640625" style="35" customWidth="1"/>
    <col min="15616" max="15616" width="21.33203125" style="35" customWidth="1"/>
    <col min="15617" max="15617" width="40.1640625" style="35" customWidth="1"/>
    <col min="15618" max="15618" width="35.5" style="35" customWidth="1"/>
    <col min="15619" max="15619" width="22.83203125" style="35" customWidth="1"/>
    <col min="15620" max="15620" width="23" style="35" customWidth="1"/>
    <col min="15621" max="15621" width="25" style="35" customWidth="1"/>
    <col min="15622" max="15870" width="12" style="35"/>
    <col min="15871" max="15871" width="23.1640625" style="35" customWidth="1"/>
    <col min="15872" max="15872" width="21.33203125" style="35" customWidth="1"/>
    <col min="15873" max="15873" width="40.1640625" style="35" customWidth="1"/>
    <col min="15874" max="15874" width="35.5" style="35" customWidth="1"/>
    <col min="15875" max="15875" width="22.83203125" style="35" customWidth="1"/>
    <col min="15876" max="15876" width="23" style="35" customWidth="1"/>
    <col min="15877" max="15877" width="25" style="35" customWidth="1"/>
    <col min="15878" max="16126" width="12" style="35"/>
    <col min="16127" max="16127" width="23.1640625" style="35" customWidth="1"/>
    <col min="16128" max="16128" width="21.33203125" style="35" customWidth="1"/>
    <col min="16129" max="16129" width="40.1640625" style="35" customWidth="1"/>
    <col min="16130" max="16130" width="35.5" style="35" customWidth="1"/>
    <col min="16131" max="16131" width="22.83203125" style="35" customWidth="1"/>
    <col min="16132" max="16132" width="23" style="35" customWidth="1"/>
    <col min="16133" max="16133" width="25" style="35" customWidth="1"/>
    <col min="16134" max="16384" width="12" style="35"/>
  </cols>
  <sheetData>
    <row r="1" spans="1:5" ht="73.5" customHeight="1" x14ac:dyDescent="0.2">
      <c r="A1" s="136" t="s">
        <v>496</v>
      </c>
      <c r="B1" s="137"/>
      <c r="C1" s="137"/>
      <c r="D1" s="137"/>
      <c r="E1" s="34"/>
    </row>
    <row r="2" spans="1:5" ht="56.25" customHeight="1" x14ac:dyDescent="0.2">
      <c r="A2" s="136" t="s">
        <v>475</v>
      </c>
      <c r="B2" s="137"/>
      <c r="C2" s="137"/>
      <c r="D2" s="137"/>
      <c r="E2" s="34"/>
    </row>
    <row r="3" spans="1:5" ht="12.75" customHeight="1" thickBot="1" x14ac:dyDescent="0.25">
      <c r="E3" s="54"/>
    </row>
    <row r="4" spans="1:5" s="36" customFormat="1" ht="35.25" customHeight="1" x14ac:dyDescent="0.2">
      <c r="A4" s="113" t="s">
        <v>473</v>
      </c>
      <c r="B4" s="114" t="s">
        <v>445</v>
      </c>
      <c r="C4" s="114" t="s">
        <v>474</v>
      </c>
      <c r="D4" s="115" t="s">
        <v>446</v>
      </c>
      <c r="E4" s="54"/>
    </row>
    <row r="5" spans="1:5" s="54" customFormat="1" ht="20.100000000000001" customHeight="1" x14ac:dyDescent="0.2">
      <c r="A5" s="138" t="s">
        <v>2</v>
      </c>
      <c r="B5" s="139" t="s">
        <v>447</v>
      </c>
      <c r="C5" s="52" t="s">
        <v>15</v>
      </c>
      <c r="D5" s="53"/>
    </row>
    <row r="6" spans="1:5" s="54" customFormat="1" ht="20.100000000000001" customHeight="1" x14ac:dyDescent="0.2">
      <c r="A6" s="138"/>
      <c r="B6" s="139"/>
      <c r="C6" s="52" t="s">
        <v>21</v>
      </c>
      <c r="D6" s="53"/>
    </row>
    <row r="7" spans="1:5" s="54" customFormat="1" ht="20.100000000000001" customHeight="1" x14ac:dyDescent="0.2">
      <c r="A7" s="138"/>
      <c r="B7" s="139"/>
      <c r="C7" s="52" t="s">
        <v>27</v>
      </c>
      <c r="D7" s="53"/>
    </row>
    <row r="8" spans="1:5" s="54" customFormat="1" ht="20.100000000000001" customHeight="1" x14ac:dyDescent="0.2">
      <c r="A8" s="138"/>
      <c r="B8" s="139"/>
      <c r="C8" s="52" t="s">
        <v>448</v>
      </c>
      <c r="D8" s="53"/>
    </row>
    <row r="9" spans="1:5" s="54" customFormat="1" ht="20.100000000000001" customHeight="1" x14ac:dyDescent="0.2">
      <c r="A9" s="138"/>
      <c r="B9" s="139"/>
      <c r="C9" s="52" t="s">
        <v>36</v>
      </c>
      <c r="D9" s="53"/>
    </row>
    <row r="10" spans="1:5" s="54" customFormat="1" ht="20.100000000000001" customHeight="1" x14ac:dyDescent="0.2">
      <c r="A10" s="138"/>
      <c r="B10" s="139"/>
      <c r="C10" s="52" t="s">
        <v>41</v>
      </c>
      <c r="D10" s="53"/>
    </row>
    <row r="11" spans="1:5" s="54" customFormat="1" ht="20.100000000000001" customHeight="1" x14ac:dyDescent="0.2">
      <c r="A11" s="138"/>
      <c r="B11" s="139"/>
      <c r="C11" s="52" t="s">
        <v>47</v>
      </c>
      <c r="D11" s="53"/>
    </row>
    <row r="12" spans="1:5" s="54" customFormat="1" ht="20.100000000000001" customHeight="1" x14ac:dyDescent="0.2">
      <c r="A12" s="138"/>
      <c r="B12" s="139"/>
      <c r="C12" s="52" t="s">
        <v>51</v>
      </c>
      <c r="D12" s="53"/>
    </row>
    <row r="13" spans="1:5" s="54" customFormat="1" ht="20.100000000000001" customHeight="1" x14ac:dyDescent="0.2">
      <c r="A13" s="138"/>
      <c r="B13" s="139"/>
      <c r="C13" s="52" t="s">
        <v>57</v>
      </c>
      <c r="D13" s="53"/>
    </row>
    <row r="14" spans="1:5" s="54" customFormat="1" ht="20.100000000000001" customHeight="1" x14ac:dyDescent="0.2">
      <c r="A14" s="138"/>
      <c r="B14" s="139"/>
      <c r="C14" s="52" t="s">
        <v>449</v>
      </c>
      <c r="D14" s="53"/>
    </row>
    <row r="15" spans="1:5" s="54" customFormat="1" ht="20.100000000000001" customHeight="1" x14ac:dyDescent="0.2">
      <c r="A15" s="138"/>
      <c r="B15" s="139"/>
      <c r="C15" s="52" t="s">
        <v>66</v>
      </c>
      <c r="D15" s="53"/>
    </row>
    <row r="16" spans="1:5" s="54" customFormat="1" ht="20.100000000000001" customHeight="1" x14ac:dyDescent="0.2">
      <c r="A16" s="138"/>
      <c r="B16" s="139"/>
      <c r="C16" s="52" t="s">
        <v>70</v>
      </c>
      <c r="D16" s="53"/>
    </row>
    <row r="17" spans="1:4" s="54" customFormat="1" ht="20.100000000000001" customHeight="1" x14ac:dyDescent="0.2">
      <c r="A17" s="138"/>
      <c r="B17" s="139"/>
      <c r="C17" s="52" t="s">
        <v>71</v>
      </c>
      <c r="D17" s="53"/>
    </row>
    <row r="18" spans="1:4" s="54" customFormat="1" ht="20.100000000000001" customHeight="1" x14ac:dyDescent="0.2">
      <c r="A18" s="138"/>
      <c r="B18" s="139"/>
      <c r="C18" s="52" t="s">
        <v>79</v>
      </c>
      <c r="D18" s="53"/>
    </row>
    <row r="19" spans="1:4" s="54" customFormat="1" ht="20.100000000000001" customHeight="1" x14ac:dyDescent="0.2">
      <c r="A19" s="138"/>
      <c r="B19" s="139"/>
      <c r="C19" s="52" t="s">
        <v>86</v>
      </c>
      <c r="D19" s="53"/>
    </row>
    <row r="20" spans="1:4" s="55" customFormat="1" ht="20.100000000000001" customHeight="1" x14ac:dyDescent="0.2">
      <c r="A20" s="138"/>
      <c r="B20" s="139"/>
      <c r="C20" s="52" t="s">
        <v>450</v>
      </c>
      <c r="D20" s="53"/>
    </row>
    <row r="21" spans="1:4" s="55" customFormat="1" ht="20.100000000000001" customHeight="1" x14ac:dyDescent="0.2">
      <c r="A21" s="138"/>
      <c r="B21" s="139"/>
      <c r="C21" s="52" t="s">
        <v>451</v>
      </c>
      <c r="D21" s="53"/>
    </row>
    <row r="22" spans="1:4" s="55" customFormat="1" ht="20.100000000000001" customHeight="1" x14ac:dyDescent="0.2">
      <c r="A22" s="138"/>
      <c r="B22" s="139"/>
      <c r="C22" s="52" t="s">
        <v>452</v>
      </c>
      <c r="D22" s="53"/>
    </row>
    <row r="23" spans="1:4" s="55" customFormat="1" ht="20.100000000000001" customHeight="1" x14ac:dyDescent="0.2">
      <c r="A23" s="138"/>
      <c r="B23" s="139"/>
      <c r="C23" s="52" t="s">
        <v>453</v>
      </c>
      <c r="D23" s="53"/>
    </row>
    <row r="24" spans="1:4" s="55" customFormat="1" ht="20.100000000000001" customHeight="1" x14ac:dyDescent="0.2">
      <c r="A24" s="138"/>
      <c r="B24" s="139"/>
      <c r="C24" s="52" t="s">
        <v>454</v>
      </c>
      <c r="D24" s="53"/>
    </row>
    <row r="25" spans="1:4" s="55" customFormat="1" ht="20.100000000000001" customHeight="1" x14ac:dyDescent="0.2">
      <c r="A25" s="138"/>
      <c r="B25" s="139"/>
      <c r="C25" s="52" t="s">
        <v>455</v>
      </c>
      <c r="D25" s="53"/>
    </row>
    <row r="26" spans="1:4" s="55" customFormat="1" ht="20.100000000000001" customHeight="1" x14ac:dyDescent="0.2">
      <c r="A26" s="138"/>
      <c r="B26" s="139" t="s">
        <v>456</v>
      </c>
      <c r="C26" s="65" t="s">
        <v>457</v>
      </c>
      <c r="D26" s="53"/>
    </row>
    <row r="27" spans="1:4" s="55" customFormat="1" ht="20.100000000000001" customHeight="1" x14ac:dyDescent="0.2">
      <c r="A27" s="138"/>
      <c r="B27" s="139"/>
      <c r="C27" s="65" t="s">
        <v>458</v>
      </c>
      <c r="D27" s="53"/>
    </row>
    <row r="28" spans="1:4" s="55" customFormat="1" ht="20.100000000000001" customHeight="1" x14ac:dyDescent="0.2">
      <c r="A28" s="138"/>
      <c r="B28" s="139"/>
      <c r="C28" s="65" t="s">
        <v>459</v>
      </c>
      <c r="D28" s="53"/>
    </row>
    <row r="29" spans="1:4" s="55" customFormat="1" ht="20.100000000000001" customHeight="1" x14ac:dyDescent="0.2">
      <c r="A29" s="138"/>
      <c r="B29" s="139" t="s">
        <v>460</v>
      </c>
      <c r="C29" s="65" t="s">
        <v>461</v>
      </c>
      <c r="D29" s="53"/>
    </row>
    <row r="30" spans="1:4" s="55" customFormat="1" ht="20.100000000000001" customHeight="1" thickBot="1" x14ac:dyDescent="0.25">
      <c r="A30" s="138"/>
      <c r="B30" s="139"/>
      <c r="C30" s="65" t="s">
        <v>462</v>
      </c>
      <c r="D30" s="53"/>
    </row>
    <row r="31" spans="1:4" s="55" customFormat="1" ht="24.95" customHeight="1" thickBot="1" x14ac:dyDescent="0.25">
      <c r="A31" s="56" t="s">
        <v>3</v>
      </c>
      <c r="B31" s="71" t="s">
        <v>494</v>
      </c>
      <c r="C31" s="72" t="s">
        <v>499</v>
      </c>
      <c r="D31" s="57"/>
    </row>
    <row r="32" spans="1:4" s="55" customFormat="1" ht="24.95" customHeight="1" thickBot="1" x14ac:dyDescent="0.25">
      <c r="A32" s="58" t="s">
        <v>4</v>
      </c>
      <c r="B32" s="71" t="s">
        <v>494</v>
      </c>
      <c r="C32" s="72" t="s">
        <v>499</v>
      </c>
      <c r="D32" s="57"/>
    </row>
    <row r="33" spans="1:4" s="55" customFormat="1" ht="24.95" customHeight="1" thickBot="1" x14ac:dyDescent="0.25">
      <c r="A33" s="58" t="s">
        <v>6</v>
      </c>
      <c r="B33" s="71" t="s">
        <v>494</v>
      </c>
      <c r="C33" s="72" t="s">
        <v>499</v>
      </c>
      <c r="D33" s="57"/>
    </row>
    <row r="34" spans="1:4" s="55" customFormat="1" ht="24.95" customHeight="1" thickBot="1" x14ac:dyDescent="0.25">
      <c r="A34" s="58" t="s">
        <v>9</v>
      </c>
      <c r="B34" s="71" t="s">
        <v>494</v>
      </c>
      <c r="C34" s="72" t="s">
        <v>499</v>
      </c>
      <c r="D34" s="57"/>
    </row>
    <row r="35" spans="1:4" s="55" customFormat="1" ht="24.95" customHeight="1" thickBot="1" x14ac:dyDescent="0.25">
      <c r="A35" s="58" t="s">
        <v>12</v>
      </c>
      <c r="B35" s="71" t="s">
        <v>494</v>
      </c>
      <c r="C35" s="72" t="s">
        <v>499</v>
      </c>
      <c r="D35" s="57"/>
    </row>
    <row r="36" spans="1:4" s="55" customFormat="1" ht="24.95" customHeight="1" thickBot="1" x14ac:dyDescent="0.25">
      <c r="A36" s="58" t="s">
        <v>7</v>
      </c>
      <c r="B36" s="71" t="s">
        <v>494</v>
      </c>
      <c r="C36" s="72" t="s">
        <v>499</v>
      </c>
      <c r="D36" s="57"/>
    </row>
    <row r="37" spans="1:4" s="55" customFormat="1" ht="24.95" customHeight="1" thickBot="1" x14ac:dyDescent="0.25">
      <c r="A37" s="67" t="s">
        <v>5</v>
      </c>
      <c r="B37" s="71" t="s">
        <v>494</v>
      </c>
      <c r="C37" s="72" t="s">
        <v>499</v>
      </c>
      <c r="D37" s="59"/>
    </row>
  </sheetData>
  <mergeCells count="6">
    <mergeCell ref="A1:D1"/>
    <mergeCell ref="A5:A30"/>
    <mergeCell ref="B5:B25"/>
    <mergeCell ref="B26:B28"/>
    <mergeCell ref="B29:B30"/>
    <mergeCell ref="A2:D2"/>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98"/>
  <sheetViews>
    <sheetView zoomScale="85" zoomScaleNormal="85" workbookViewId="0">
      <selection activeCell="E9" sqref="E9"/>
    </sheetView>
  </sheetViews>
  <sheetFormatPr baseColWidth="10" defaultColWidth="9.33203125" defaultRowHeight="15" x14ac:dyDescent="0.2"/>
  <cols>
    <col min="1" max="1" width="9.33203125" style="116"/>
    <col min="2" max="2" width="78.6640625" style="116" customWidth="1"/>
    <col min="3" max="3" width="7.6640625" style="116" bestFit="1" customWidth="1"/>
    <col min="4" max="4" width="11" style="127" bestFit="1" customWidth="1"/>
    <col min="5" max="5" width="38.5" style="126" customWidth="1"/>
    <col min="6" max="6" width="11" style="119" customWidth="1"/>
    <col min="7" max="7" width="28.1640625" style="116" customWidth="1"/>
    <col min="8" max="8" width="20.6640625" style="116" customWidth="1"/>
    <col min="9" max="16384" width="9.33203125" style="116"/>
  </cols>
  <sheetData>
    <row r="1" spans="1:9" ht="74.25" customHeight="1" thickBot="1" x14ac:dyDescent="0.25">
      <c r="A1" s="140" t="s">
        <v>496</v>
      </c>
      <c r="B1" s="141"/>
      <c r="C1" s="141"/>
      <c r="D1" s="141"/>
      <c r="E1" s="141"/>
      <c r="F1" s="141"/>
      <c r="G1" s="142"/>
    </row>
    <row r="2" spans="1:9" ht="18.75" thickBot="1" x14ac:dyDescent="0.25">
      <c r="A2" s="140" t="s">
        <v>476</v>
      </c>
      <c r="B2" s="141"/>
      <c r="C2" s="141"/>
      <c r="D2" s="141"/>
      <c r="E2" s="141"/>
      <c r="F2" s="141"/>
      <c r="G2" s="142"/>
    </row>
    <row r="3" spans="1:9" ht="18" x14ac:dyDescent="0.2">
      <c r="A3" s="135"/>
      <c r="B3" s="135"/>
      <c r="C3" s="135"/>
      <c r="D3" s="135"/>
      <c r="E3" s="135"/>
      <c r="F3" s="135"/>
      <c r="G3" s="135"/>
    </row>
    <row r="5" spans="1:9" s="12" customFormat="1" ht="30.2" customHeight="1" x14ac:dyDescent="0.2">
      <c r="A5" s="80"/>
      <c r="B5" s="75" t="s">
        <v>0</v>
      </c>
      <c r="C5" s="76" t="s">
        <v>104</v>
      </c>
      <c r="D5" s="76" t="s">
        <v>471</v>
      </c>
      <c r="E5" s="76" t="s">
        <v>477</v>
      </c>
      <c r="F5" s="76" t="s">
        <v>109</v>
      </c>
      <c r="G5" s="131" t="s">
        <v>478</v>
      </c>
      <c r="H5" s="75" t="s">
        <v>481</v>
      </c>
    </row>
    <row r="6" spans="1:9" s="7" customFormat="1" ht="20.100000000000001" customHeight="1" x14ac:dyDescent="0.2">
      <c r="A6" s="74"/>
      <c r="B6" s="76" t="s">
        <v>2</v>
      </c>
      <c r="C6" s="77"/>
      <c r="D6" s="77"/>
      <c r="E6" s="78"/>
      <c r="F6" s="79"/>
      <c r="G6" s="74"/>
      <c r="H6" s="76"/>
    </row>
    <row r="7" spans="1:9" s="7" customFormat="1" ht="20.100000000000001" customHeight="1" x14ac:dyDescent="0.2">
      <c r="A7" s="90"/>
      <c r="B7" s="90" t="s">
        <v>15</v>
      </c>
      <c r="C7" s="90"/>
      <c r="D7" s="90"/>
      <c r="E7" s="90"/>
      <c r="F7" s="90"/>
      <c r="G7" s="90"/>
      <c r="H7" s="90"/>
    </row>
    <row r="8" spans="1:9" s="7" customFormat="1" ht="20.100000000000001" customHeight="1" x14ac:dyDescent="0.2">
      <c r="A8" s="105"/>
      <c r="B8" s="107" t="s">
        <v>16</v>
      </c>
      <c r="C8" s="107"/>
      <c r="D8" s="117"/>
      <c r="E8" s="107"/>
      <c r="F8" s="107"/>
      <c r="G8" s="107"/>
      <c r="H8" s="109"/>
    </row>
    <row r="9" spans="1:9" s="7" customFormat="1" ht="33" customHeight="1" x14ac:dyDescent="0.2">
      <c r="A9" s="9" t="s">
        <v>306</v>
      </c>
      <c r="B9" s="10" t="s">
        <v>13</v>
      </c>
      <c r="C9" s="11" t="s">
        <v>104</v>
      </c>
      <c r="D9" s="17">
        <f>'2_CAT 1_ PRIX SUR BPU'!D8</f>
        <v>0</v>
      </c>
      <c r="E9" s="118">
        <f>'2_CAT 1_ PRIX SUR BPU'!E8</f>
        <v>0</v>
      </c>
      <c r="F9" s="9">
        <v>4</v>
      </c>
      <c r="G9" s="118">
        <f>F9*E9</f>
        <v>0</v>
      </c>
      <c r="H9" s="49"/>
    </row>
    <row r="10" spans="1:9" s="7" customFormat="1" ht="33" customHeight="1" x14ac:dyDescent="0.2">
      <c r="A10" s="9" t="s">
        <v>307</v>
      </c>
      <c r="B10" s="10" t="s">
        <v>14</v>
      </c>
      <c r="C10" s="11" t="s">
        <v>104</v>
      </c>
      <c r="D10" s="17">
        <f>'2_CAT 1_ PRIX SUR BPU'!D9</f>
        <v>0</v>
      </c>
      <c r="E10" s="118">
        <f>'2_CAT 1_ PRIX SUR BPU'!E9</f>
        <v>0</v>
      </c>
      <c r="F10" s="9">
        <v>6</v>
      </c>
      <c r="G10" s="118">
        <f t="shared" ref="G10:G32" si="0">F10*E10</f>
        <v>0</v>
      </c>
      <c r="H10" s="49"/>
    </row>
    <row r="11" spans="1:9" s="7" customFormat="1" ht="20.100000000000001" customHeight="1" x14ac:dyDescent="0.2">
      <c r="A11" s="105"/>
      <c r="B11" s="107" t="s">
        <v>17</v>
      </c>
      <c r="C11" s="107"/>
      <c r="D11" s="117"/>
      <c r="E11" s="107"/>
      <c r="F11" s="107"/>
      <c r="G11" s="107"/>
      <c r="H11" s="109"/>
    </row>
    <row r="12" spans="1:9" s="7" customFormat="1" ht="20.100000000000001" customHeight="1" x14ac:dyDescent="0.2">
      <c r="A12" s="9" t="s">
        <v>308</v>
      </c>
      <c r="B12" s="10" t="s">
        <v>18</v>
      </c>
      <c r="C12" s="11" t="s">
        <v>104</v>
      </c>
      <c r="D12" s="17">
        <f>'2_CAT 1_ PRIX SUR BPU'!D11</f>
        <v>0</v>
      </c>
      <c r="E12" s="118">
        <f>'2_CAT 1_ PRIX SUR BPU'!E11</f>
        <v>0</v>
      </c>
      <c r="F12" s="9">
        <v>8</v>
      </c>
      <c r="G12" s="118">
        <f t="shared" si="0"/>
        <v>0</v>
      </c>
      <c r="H12" s="49"/>
      <c r="I12" s="12"/>
    </row>
    <row r="13" spans="1:9" s="7" customFormat="1" ht="20.100000000000001" customHeight="1" x14ac:dyDescent="0.2">
      <c r="A13" s="105"/>
      <c r="B13" s="107" t="s">
        <v>19</v>
      </c>
      <c r="C13" s="107"/>
      <c r="D13" s="117"/>
      <c r="E13" s="107"/>
      <c r="F13" s="107"/>
      <c r="G13" s="107"/>
      <c r="H13" s="109"/>
      <c r="I13" s="12"/>
    </row>
    <row r="14" spans="1:9" s="7" customFormat="1" ht="24" customHeight="1" x14ac:dyDescent="0.2">
      <c r="A14" s="9" t="s">
        <v>309</v>
      </c>
      <c r="B14" s="10" t="s">
        <v>20</v>
      </c>
      <c r="C14" s="11" t="s">
        <v>104</v>
      </c>
      <c r="D14" s="17">
        <f>'2_CAT 1_ PRIX SUR BPU'!D13</f>
        <v>0</v>
      </c>
      <c r="E14" s="118">
        <f>'2_CAT 1_ PRIX SUR BPU'!E13</f>
        <v>0</v>
      </c>
      <c r="F14" s="9">
        <v>9</v>
      </c>
      <c r="G14" s="118">
        <f t="shared" si="0"/>
        <v>0</v>
      </c>
      <c r="H14" s="49"/>
      <c r="I14" s="12"/>
    </row>
    <row r="15" spans="1:9" s="7" customFormat="1" ht="20.100000000000001" customHeight="1" x14ac:dyDescent="0.2">
      <c r="A15" s="105"/>
      <c r="B15" s="107" t="s">
        <v>99</v>
      </c>
      <c r="C15" s="107"/>
      <c r="D15" s="117"/>
      <c r="E15" s="107"/>
      <c r="F15" s="107"/>
      <c r="G15" s="107"/>
      <c r="H15" s="109"/>
      <c r="I15" s="12"/>
    </row>
    <row r="16" spans="1:9" s="7" customFormat="1" ht="20.100000000000001" customHeight="1" x14ac:dyDescent="0.2">
      <c r="A16" s="9" t="s">
        <v>310</v>
      </c>
      <c r="B16" s="10" t="s">
        <v>100</v>
      </c>
      <c r="C16" s="11" t="s">
        <v>104</v>
      </c>
      <c r="D16" s="17">
        <f>'2_CAT 1_ PRIX SUR BPU'!D15</f>
        <v>0</v>
      </c>
      <c r="E16" s="118">
        <f>'2_CAT 1_ PRIX SUR BPU'!E15</f>
        <v>0</v>
      </c>
      <c r="F16" s="9">
        <v>2</v>
      </c>
      <c r="G16" s="118">
        <f t="shared" si="0"/>
        <v>0</v>
      </c>
      <c r="H16" s="49"/>
      <c r="I16" s="12"/>
    </row>
    <row r="17" spans="1:9" s="7" customFormat="1" ht="20.100000000000001" customHeight="1" x14ac:dyDescent="0.2">
      <c r="A17" s="90"/>
      <c r="B17" s="90" t="s">
        <v>21</v>
      </c>
      <c r="C17" s="90"/>
      <c r="D17" s="90"/>
      <c r="E17" s="90"/>
      <c r="F17" s="90"/>
      <c r="G17" s="90"/>
      <c r="H17" s="90"/>
      <c r="I17" s="12"/>
    </row>
    <row r="18" spans="1:9" s="7" customFormat="1" ht="20.100000000000001" customHeight="1" x14ac:dyDescent="0.2">
      <c r="A18" s="105"/>
      <c r="B18" s="107" t="s">
        <v>24</v>
      </c>
      <c r="C18" s="107"/>
      <c r="D18" s="117"/>
      <c r="E18" s="107"/>
      <c r="F18" s="107"/>
      <c r="G18" s="107"/>
      <c r="H18" s="109"/>
      <c r="I18" s="12"/>
    </row>
    <row r="19" spans="1:9" s="7" customFormat="1" ht="30.2" customHeight="1" x14ac:dyDescent="0.2">
      <c r="A19" s="9" t="s">
        <v>423</v>
      </c>
      <c r="B19" s="10" t="s">
        <v>22</v>
      </c>
      <c r="C19" s="11" t="s">
        <v>107</v>
      </c>
      <c r="D19" s="17">
        <f>'2_CAT 1_ PRIX SUR BPU'!D18</f>
        <v>0</v>
      </c>
      <c r="E19" s="118">
        <f>'2_CAT 1_ PRIX SUR BPU'!E18</f>
        <v>0</v>
      </c>
      <c r="F19" s="9">
        <v>6</v>
      </c>
      <c r="G19" s="118">
        <f t="shared" si="0"/>
        <v>0</v>
      </c>
      <c r="H19" s="49"/>
      <c r="I19" s="12"/>
    </row>
    <row r="20" spans="1:9" s="7" customFormat="1" ht="20.100000000000001" customHeight="1" x14ac:dyDescent="0.2">
      <c r="A20" s="9" t="s">
        <v>311</v>
      </c>
      <c r="B20" s="10" t="s">
        <v>23</v>
      </c>
      <c r="C20" s="11" t="s">
        <v>107</v>
      </c>
      <c r="D20" s="17">
        <f>'2_CAT 1_ PRIX SUR BPU'!D19</f>
        <v>0</v>
      </c>
      <c r="E20" s="118">
        <f>'2_CAT 1_ PRIX SUR BPU'!E19</f>
        <v>0</v>
      </c>
      <c r="F20" s="9">
        <v>6</v>
      </c>
      <c r="G20" s="118">
        <f t="shared" si="0"/>
        <v>0</v>
      </c>
      <c r="H20" s="49"/>
      <c r="I20" s="12"/>
    </row>
    <row r="21" spans="1:9" s="7" customFormat="1" ht="20.100000000000001" customHeight="1" x14ac:dyDescent="0.2">
      <c r="A21" s="105"/>
      <c r="B21" s="107" t="s">
        <v>25</v>
      </c>
      <c r="C21" s="107"/>
      <c r="D21" s="117"/>
      <c r="E21" s="107"/>
      <c r="F21" s="107"/>
      <c r="G21" s="107"/>
      <c r="H21" s="109"/>
      <c r="I21" s="12"/>
    </row>
    <row r="22" spans="1:9" s="7" customFormat="1" ht="20.100000000000001" customHeight="1" x14ac:dyDescent="0.2">
      <c r="A22" s="9" t="s">
        <v>424</v>
      </c>
      <c r="B22" s="10" t="s">
        <v>91</v>
      </c>
      <c r="C22" s="11" t="s">
        <v>107</v>
      </c>
      <c r="D22" s="17">
        <f>'2_CAT 1_ PRIX SUR BPU'!D21</f>
        <v>0</v>
      </c>
      <c r="E22" s="118">
        <f>'2_CAT 1_ PRIX SUR BPU'!E21</f>
        <v>0</v>
      </c>
      <c r="F22" s="9">
        <v>24</v>
      </c>
      <c r="G22" s="118">
        <f t="shared" si="0"/>
        <v>0</v>
      </c>
      <c r="H22" s="49"/>
      <c r="I22" s="12"/>
    </row>
    <row r="23" spans="1:9" s="7" customFormat="1" ht="20.100000000000001" customHeight="1" x14ac:dyDescent="0.2">
      <c r="A23" s="9" t="s">
        <v>312</v>
      </c>
      <c r="B23" s="10" t="s">
        <v>26</v>
      </c>
      <c r="C23" s="11" t="s">
        <v>107</v>
      </c>
      <c r="D23" s="17">
        <f>'2_CAT 1_ PRIX SUR BPU'!D22</f>
        <v>0</v>
      </c>
      <c r="E23" s="118">
        <f>'2_CAT 1_ PRIX SUR BPU'!E22</f>
        <v>0</v>
      </c>
      <c r="F23" s="9">
        <v>30</v>
      </c>
      <c r="G23" s="118">
        <f t="shared" si="0"/>
        <v>0</v>
      </c>
      <c r="H23" s="49"/>
      <c r="I23" s="12"/>
    </row>
    <row r="24" spans="1:9" s="7" customFormat="1" ht="20.100000000000001" customHeight="1" x14ac:dyDescent="0.2">
      <c r="A24" s="90"/>
      <c r="B24" s="90" t="s">
        <v>27</v>
      </c>
      <c r="C24" s="90"/>
      <c r="D24" s="90"/>
      <c r="E24" s="90"/>
      <c r="F24" s="90"/>
      <c r="G24" s="90"/>
      <c r="H24" s="90"/>
      <c r="I24" s="12"/>
    </row>
    <row r="25" spans="1:9" s="7" customFormat="1" ht="20.100000000000001" customHeight="1" x14ac:dyDescent="0.2">
      <c r="A25" s="105"/>
      <c r="B25" s="107" t="s">
        <v>88</v>
      </c>
      <c r="C25" s="107"/>
      <c r="D25" s="117"/>
      <c r="E25" s="107"/>
      <c r="F25" s="107"/>
      <c r="G25" s="107"/>
      <c r="H25" s="109"/>
      <c r="I25" s="12"/>
    </row>
    <row r="26" spans="1:9" s="7" customFormat="1" ht="20.100000000000001" customHeight="1" x14ac:dyDescent="0.2">
      <c r="A26" s="9" t="s">
        <v>313</v>
      </c>
      <c r="B26" s="10" t="s">
        <v>28</v>
      </c>
      <c r="C26" s="11" t="s">
        <v>104</v>
      </c>
      <c r="D26" s="17">
        <f>'2_CAT 1_ PRIX SUR BPU'!D25</f>
        <v>0</v>
      </c>
      <c r="E26" s="118">
        <f>'2_CAT 1_ PRIX SUR BPU'!E25</f>
        <v>0</v>
      </c>
      <c r="F26" s="9">
        <v>6</v>
      </c>
      <c r="G26" s="118">
        <f t="shared" si="0"/>
        <v>0</v>
      </c>
      <c r="H26" s="49"/>
      <c r="I26" s="12"/>
    </row>
    <row r="27" spans="1:9" s="7" customFormat="1" ht="20.100000000000001" customHeight="1" x14ac:dyDescent="0.2">
      <c r="A27" s="9" t="s">
        <v>314</v>
      </c>
      <c r="B27" s="10" t="s">
        <v>29</v>
      </c>
      <c r="C27" s="11" t="s">
        <v>104</v>
      </c>
      <c r="D27" s="17">
        <f>'2_CAT 1_ PRIX SUR BPU'!D26</f>
        <v>0</v>
      </c>
      <c r="E27" s="118">
        <f>'2_CAT 1_ PRIX SUR BPU'!E26</f>
        <v>0</v>
      </c>
      <c r="F27" s="9">
        <v>6</v>
      </c>
      <c r="G27" s="118">
        <f t="shared" si="0"/>
        <v>0</v>
      </c>
      <c r="H27" s="49"/>
      <c r="I27" s="12"/>
    </row>
    <row r="28" spans="1:9" s="7" customFormat="1" ht="20.100000000000001" customHeight="1" x14ac:dyDescent="0.2">
      <c r="A28" s="105"/>
      <c r="B28" s="107" t="s">
        <v>286</v>
      </c>
      <c r="C28" s="107"/>
      <c r="D28" s="117"/>
      <c r="E28" s="107"/>
      <c r="F28" s="107"/>
      <c r="G28" s="107"/>
      <c r="H28" s="109"/>
      <c r="I28" s="12"/>
    </row>
    <row r="29" spans="1:9" s="7" customFormat="1" ht="20.100000000000001" customHeight="1" x14ac:dyDescent="0.2">
      <c r="A29" s="9" t="s">
        <v>315</v>
      </c>
      <c r="B29" s="10" t="s">
        <v>289</v>
      </c>
      <c r="C29" s="11" t="s">
        <v>104</v>
      </c>
      <c r="D29" s="17">
        <f>'2_CAT 1_ PRIX SUR BPU'!D28</f>
        <v>0</v>
      </c>
      <c r="E29" s="118">
        <f>'2_CAT 1_ PRIX SUR BPU'!E28</f>
        <v>0</v>
      </c>
      <c r="F29" s="9">
        <v>50</v>
      </c>
      <c r="G29" s="118">
        <f t="shared" ref="G29:G30" si="1">F29*E29</f>
        <v>0</v>
      </c>
      <c r="H29" s="49"/>
      <c r="I29" s="12"/>
    </row>
    <row r="30" spans="1:9" s="7" customFormat="1" ht="20.100000000000001" customHeight="1" x14ac:dyDescent="0.2">
      <c r="A30" s="9" t="s">
        <v>425</v>
      </c>
      <c r="B30" s="10" t="s">
        <v>295</v>
      </c>
      <c r="C30" s="11"/>
      <c r="D30" s="17">
        <f>'2_CAT 1_ PRIX SUR BPU'!D29</f>
        <v>0</v>
      </c>
      <c r="E30" s="118">
        <f>'2_CAT 1_ PRIX SUR BPU'!E29</f>
        <v>0</v>
      </c>
      <c r="F30" s="9">
        <v>13</v>
      </c>
      <c r="G30" s="118">
        <f t="shared" si="1"/>
        <v>0</v>
      </c>
      <c r="H30" s="49"/>
      <c r="I30" s="12"/>
    </row>
    <row r="31" spans="1:9" s="7" customFormat="1" ht="20.100000000000001" customHeight="1" x14ac:dyDescent="0.2">
      <c r="A31" s="9" t="s">
        <v>316</v>
      </c>
      <c r="B31" s="10" t="s">
        <v>287</v>
      </c>
      <c r="C31" s="11" t="s">
        <v>104</v>
      </c>
      <c r="D31" s="17">
        <f>'2_CAT 1_ PRIX SUR BPU'!D30</f>
        <v>0</v>
      </c>
      <c r="E31" s="118">
        <f>'2_CAT 1_ PRIX SUR BPU'!E30</f>
        <v>0</v>
      </c>
      <c r="F31" s="9">
        <v>35</v>
      </c>
      <c r="G31" s="118">
        <f t="shared" si="0"/>
        <v>0</v>
      </c>
      <c r="H31" s="49"/>
      <c r="I31" s="12"/>
    </row>
    <row r="32" spans="1:9" s="7" customFormat="1" ht="20.100000000000001" customHeight="1" x14ac:dyDescent="0.2">
      <c r="A32" s="9" t="s">
        <v>317</v>
      </c>
      <c r="B32" s="10" t="s">
        <v>293</v>
      </c>
      <c r="C32" s="11" t="s">
        <v>104</v>
      </c>
      <c r="D32" s="17">
        <f>'2_CAT 1_ PRIX SUR BPU'!D31</f>
        <v>0</v>
      </c>
      <c r="E32" s="118">
        <f>'2_CAT 1_ PRIX SUR BPU'!E31</f>
        <v>0</v>
      </c>
      <c r="F32" s="9">
        <v>16</v>
      </c>
      <c r="G32" s="118">
        <f t="shared" si="0"/>
        <v>0</v>
      </c>
      <c r="H32" s="49"/>
      <c r="I32" s="12"/>
    </row>
    <row r="33" spans="1:9" s="7" customFormat="1" ht="20.100000000000001" customHeight="1" x14ac:dyDescent="0.2">
      <c r="A33" s="90"/>
      <c r="B33" s="90" t="s">
        <v>105</v>
      </c>
      <c r="C33" s="90"/>
      <c r="D33" s="90"/>
      <c r="E33" s="90"/>
      <c r="F33" s="90"/>
      <c r="G33" s="90"/>
      <c r="H33" s="90"/>
      <c r="I33" s="12"/>
    </row>
    <row r="34" spans="1:9" s="7" customFormat="1" ht="20.100000000000001" customHeight="1" x14ac:dyDescent="0.2">
      <c r="A34" s="105"/>
      <c r="B34" s="107" t="s">
        <v>30</v>
      </c>
      <c r="C34" s="107"/>
      <c r="D34" s="117"/>
      <c r="E34" s="107"/>
      <c r="F34" s="107"/>
      <c r="G34" s="107"/>
      <c r="H34" s="109"/>
      <c r="I34" s="12"/>
    </row>
    <row r="35" spans="1:9" s="7" customFormat="1" ht="20.100000000000001" customHeight="1" x14ac:dyDescent="0.2">
      <c r="A35" s="9" t="s">
        <v>318</v>
      </c>
      <c r="B35" s="10" t="s">
        <v>31</v>
      </c>
      <c r="C35" s="11" t="s">
        <v>104</v>
      </c>
      <c r="D35" s="17">
        <f>'2_CAT 1_ PRIX SUR BPU'!D34</f>
        <v>0</v>
      </c>
      <c r="E35" s="118">
        <f>'2_CAT 1_ PRIX SUR BPU'!E34</f>
        <v>0</v>
      </c>
      <c r="F35" s="9">
        <v>20</v>
      </c>
      <c r="G35" s="118">
        <f t="shared" ref="G35:G52" si="2">F35*E35</f>
        <v>0</v>
      </c>
      <c r="H35" s="49"/>
      <c r="I35" s="12"/>
    </row>
    <row r="36" spans="1:9" s="7" customFormat="1" ht="20.100000000000001" customHeight="1" x14ac:dyDescent="0.2">
      <c r="A36" s="9" t="s">
        <v>426</v>
      </c>
      <c r="B36" s="10" t="s">
        <v>32</v>
      </c>
      <c r="C36" s="11" t="s">
        <v>104</v>
      </c>
      <c r="D36" s="17">
        <f>'2_CAT 1_ PRIX SUR BPU'!D35</f>
        <v>0</v>
      </c>
      <c r="E36" s="118">
        <f>'2_CAT 1_ PRIX SUR BPU'!E35</f>
        <v>0</v>
      </c>
      <c r="F36" s="9">
        <v>8</v>
      </c>
      <c r="G36" s="118">
        <f t="shared" si="2"/>
        <v>0</v>
      </c>
      <c r="H36" s="49"/>
      <c r="I36" s="12"/>
    </row>
    <row r="37" spans="1:9" s="7" customFormat="1" ht="20.100000000000001" customHeight="1" x14ac:dyDescent="0.2">
      <c r="A37" s="105"/>
      <c r="B37" s="107" t="s">
        <v>33</v>
      </c>
      <c r="C37" s="107"/>
      <c r="D37" s="117"/>
      <c r="E37" s="107"/>
      <c r="F37" s="107"/>
      <c r="G37" s="107"/>
      <c r="H37" s="109"/>
      <c r="I37" s="12"/>
    </row>
    <row r="38" spans="1:9" s="7" customFormat="1" ht="20.100000000000001" customHeight="1" x14ac:dyDescent="0.2">
      <c r="A38" s="9" t="s">
        <v>427</v>
      </c>
      <c r="B38" s="10" t="s">
        <v>34</v>
      </c>
      <c r="C38" s="11" t="s">
        <v>104</v>
      </c>
      <c r="D38" s="17">
        <f>'2_CAT 1_ PRIX SUR BPU'!D37</f>
        <v>0</v>
      </c>
      <c r="E38" s="118">
        <f>'2_CAT 1_ PRIX SUR BPU'!E37</f>
        <v>0</v>
      </c>
      <c r="F38" s="9">
        <v>12</v>
      </c>
      <c r="G38" s="118">
        <f t="shared" si="2"/>
        <v>0</v>
      </c>
      <c r="H38" s="49"/>
      <c r="I38" s="12"/>
    </row>
    <row r="39" spans="1:9" s="7" customFormat="1" ht="20.100000000000001" customHeight="1" x14ac:dyDescent="0.2">
      <c r="A39" s="9" t="s">
        <v>319</v>
      </c>
      <c r="B39" s="10" t="s">
        <v>35</v>
      </c>
      <c r="C39" s="11" t="s">
        <v>104</v>
      </c>
      <c r="D39" s="17">
        <f>'2_CAT 1_ PRIX SUR BPU'!D38</f>
        <v>0</v>
      </c>
      <c r="E39" s="118">
        <f>'2_CAT 1_ PRIX SUR BPU'!E38</f>
        <v>0</v>
      </c>
      <c r="F39" s="9">
        <v>34</v>
      </c>
      <c r="G39" s="118">
        <f t="shared" si="2"/>
        <v>0</v>
      </c>
      <c r="H39" s="49"/>
      <c r="I39" s="12"/>
    </row>
    <row r="40" spans="1:9" s="7" customFormat="1" ht="20.100000000000001" customHeight="1" x14ac:dyDescent="0.2">
      <c r="A40" s="105"/>
      <c r="B40" s="107" t="s">
        <v>92</v>
      </c>
      <c r="C40" s="107"/>
      <c r="D40" s="117"/>
      <c r="E40" s="107"/>
      <c r="F40" s="107"/>
      <c r="G40" s="107"/>
      <c r="H40" s="109"/>
      <c r="I40" s="12"/>
    </row>
    <row r="41" spans="1:9" s="7" customFormat="1" ht="20.100000000000001" customHeight="1" x14ac:dyDescent="0.2">
      <c r="A41" s="9" t="s">
        <v>320</v>
      </c>
      <c r="B41" s="10" t="s">
        <v>93</v>
      </c>
      <c r="C41" s="11" t="s">
        <v>104</v>
      </c>
      <c r="D41" s="17">
        <f>'2_CAT 1_ PRIX SUR BPU'!D40</f>
        <v>0</v>
      </c>
      <c r="E41" s="118">
        <f>'2_CAT 1_ PRIX SUR BPU'!E40</f>
        <v>0</v>
      </c>
      <c r="F41" s="9">
        <v>20</v>
      </c>
      <c r="G41" s="118">
        <f t="shared" si="2"/>
        <v>0</v>
      </c>
      <c r="H41" s="49"/>
      <c r="I41" s="12"/>
    </row>
    <row r="42" spans="1:9" s="7" customFormat="1" ht="20.100000000000001" customHeight="1" x14ac:dyDescent="0.2">
      <c r="A42" s="9" t="s">
        <v>428</v>
      </c>
      <c r="B42" s="10" t="s">
        <v>94</v>
      </c>
      <c r="C42" s="11" t="s">
        <v>104</v>
      </c>
      <c r="D42" s="17">
        <f>'2_CAT 1_ PRIX SUR BPU'!D41</f>
        <v>0</v>
      </c>
      <c r="E42" s="118">
        <f>'2_CAT 1_ PRIX SUR BPU'!E41</f>
        <v>0</v>
      </c>
      <c r="F42" s="9">
        <v>6</v>
      </c>
      <c r="G42" s="118">
        <f t="shared" si="2"/>
        <v>0</v>
      </c>
      <c r="H42" s="49"/>
      <c r="I42" s="12"/>
    </row>
    <row r="43" spans="1:9" s="7" customFormat="1" ht="20.100000000000001" customHeight="1" x14ac:dyDescent="0.2">
      <c r="A43" s="9" t="s">
        <v>321</v>
      </c>
      <c r="B43" s="10" t="s">
        <v>101</v>
      </c>
      <c r="C43" s="11" t="s">
        <v>104</v>
      </c>
      <c r="D43" s="17">
        <f>'2_CAT 1_ PRIX SUR BPU'!D42</f>
        <v>0</v>
      </c>
      <c r="E43" s="118">
        <f>'2_CAT 1_ PRIX SUR BPU'!E42</f>
        <v>0</v>
      </c>
      <c r="F43" s="9">
        <v>5</v>
      </c>
      <c r="G43" s="118">
        <f t="shared" si="2"/>
        <v>0</v>
      </c>
      <c r="H43" s="49"/>
      <c r="I43" s="12"/>
    </row>
    <row r="44" spans="1:9" s="7" customFormat="1" ht="20.100000000000001" customHeight="1" x14ac:dyDescent="0.2">
      <c r="A44" s="90"/>
      <c r="B44" s="90" t="s">
        <v>118</v>
      </c>
      <c r="C44" s="90"/>
      <c r="D44" s="90"/>
      <c r="E44" s="90"/>
      <c r="F44" s="90"/>
      <c r="G44" s="90"/>
      <c r="H44" s="90"/>
      <c r="I44" s="12"/>
    </row>
    <row r="45" spans="1:9" s="7" customFormat="1" ht="20.100000000000001" customHeight="1" x14ac:dyDescent="0.2">
      <c r="A45" s="9" t="s">
        <v>429</v>
      </c>
      <c r="B45" s="10" t="s">
        <v>169</v>
      </c>
      <c r="C45" s="11" t="s">
        <v>104</v>
      </c>
      <c r="D45" s="17">
        <f>'2_CAT 1_ PRIX SUR BPU'!D44</f>
        <v>0</v>
      </c>
      <c r="E45" s="118">
        <f>'2_CAT 1_ PRIX SUR BPU'!E44</f>
        <v>0</v>
      </c>
      <c r="F45" s="9">
        <v>4</v>
      </c>
      <c r="G45" s="118">
        <f t="shared" si="2"/>
        <v>0</v>
      </c>
      <c r="H45" s="49"/>
      <c r="I45" s="12"/>
    </row>
    <row r="46" spans="1:9" s="7" customFormat="1" ht="20.100000000000001" customHeight="1" x14ac:dyDescent="0.2">
      <c r="A46" s="9" t="s">
        <v>322</v>
      </c>
      <c r="B46" s="10" t="s">
        <v>170</v>
      </c>
      <c r="C46" s="11" t="s">
        <v>104</v>
      </c>
      <c r="D46" s="17">
        <f>'2_CAT 1_ PRIX SUR BPU'!D45</f>
        <v>0</v>
      </c>
      <c r="E46" s="118">
        <f>'2_CAT 1_ PRIX SUR BPU'!E45</f>
        <v>0</v>
      </c>
      <c r="F46" s="9">
        <v>2</v>
      </c>
      <c r="G46" s="118">
        <f t="shared" si="2"/>
        <v>0</v>
      </c>
      <c r="H46" s="49"/>
      <c r="I46" s="12"/>
    </row>
    <row r="47" spans="1:9" s="7" customFormat="1" ht="20.100000000000001" customHeight="1" x14ac:dyDescent="0.2">
      <c r="A47" s="9" t="s">
        <v>323</v>
      </c>
      <c r="B47" s="10" t="s">
        <v>171</v>
      </c>
      <c r="C47" s="11" t="s">
        <v>104</v>
      </c>
      <c r="D47" s="17">
        <f>'2_CAT 1_ PRIX SUR BPU'!D46</f>
        <v>0</v>
      </c>
      <c r="E47" s="118">
        <f>'2_CAT 1_ PRIX SUR BPU'!E46</f>
        <v>0</v>
      </c>
      <c r="F47" s="9">
        <v>2</v>
      </c>
      <c r="G47" s="118">
        <f t="shared" si="2"/>
        <v>0</v>
      </c>
      <c r="H47" s="49"/>
      <c r="I47" s="12"/>
    </row>
    <row r="48" spans="1:9" s="7" customFormat="1" ht="20.100000000000001" customHeight="1" x14ac:dyDescent="0.2">
      <c r="A48" s="90"/>
      <c r="B48" s="90" t="s">
        <v>36</v>
      </c>
      <c r="C48" s="90"/>
      <c r="D48" s="90"/>
      <c r="E48" s="90"/>
      <c r="F48" s="90"/>
      <c r="G48" s="90"/>
      <c r="H48" s="90"/>
      <c r="I48" s="12"/>
    </row>
    <row r="49" spans="1:9" s="7" customFormat="1" ht="18" customHeight="1" x14ac:dyDescent="0.2">
      <c r="A49" s="105"/>
      <c r="B49" s="107" t="s">
        <v>37</v>
      </c>
      <c r="C49" s="107"/>
      <c r="D49" s="117"/>
      <c r="E49" s="107"/>
      <c r="F49" s="107"/>
      <c r="G49" s="107"/>
      <c r="H49" s="109"/>
      <c r="I49" s="12"/>
    </row>
    <row r="50" spans="1:9" s="7" customFormat="1" ht="18" customHeight="1" x14ac:dyDescent="0.2">
      <c r="A50" s="9" t="s">
        <v>430</v>
      </c>
      <c r="B50" s="10" t="s">
        <v>38</v>
      </c>
      <c r="C50" s="11" t="s">
        <v>104</v>
      </c>
      <c r="D50" s="17">
        <f>'2_CAT 1_ PRIX SUR BPU'!D49</f>
        <v>0</v>
      </c>
      <c r="E50" s="118">
        <f>'2_CAT 1_ PRIX SUR BPU'!E49</f>
        <v>0</v>
      </c>
      <c r="F50" s="9">
        <v>21</v>
      </c>
      <c r="G50" s="118">
        <f t="shared" si="2"/>
        <v>0</v>
      </c>
      <c r="H50" s="49"/>
      <c r="I50" s="12"/>
    </row>
    <row r="51" spans="1:9" s="7" customFormat="1" ht="18" customHeight="1" x14ac:dyDescent="0.2">
      <c r="A51" s="9" t="s">
        <v>431</v>
      </c>
      <c r="B51" s="10" t="s">
        <v>39</v>
      </c>
      <c r="C51" s="11" t="s">
        <v>104</v>
      </c>
      <c r="D51" s="17">
        <f>'2_CAT 1_ PRIX SUR BPU'!D50</f>
        <v>0</v>
      </c>
      <c r="E51" s="118">
        <f>'2_CAT 1_ PRIX SUR BPU'!E50</f>
        <v>0</v>
      </c>
      <c r="F51" s="9">
        <v>30</v>
      </c>
      <c r="G51" s="118">
        <f t="shared" si="2"/>
        <v>0</v>
      </c>
      <c r="H51" s="49"/>
      <c r="I51" s="12"/>
    </row>
    <row r="52" spans="1:9" s="7" customFormat="1" ht="18" customHeight="1" x14ac:dyDescent="0.2">
      <c r="A52" s="9" t="s">
        <v>324</v>
      </c>
      <c r="B52" s="10" t="s">
        <v>40</v>
      </c>
      <c r="C52" s="11" t="s">
        <v>104</v>
      </c>
      <c r="D52" s="17">
        <f>'2_CAT 1_ PRIX SUR BPU'!D51</f>
        <v>0</v>
      </c>
      <c r="E52" s="118">
        <f>'2_CAT 1_ PRIX SUR BPU'!E51</f>
        <v>0</v>
      </c>
      <c r="F52" s="9">
        <v>50</v>
      </c>
      <c r="G52" s="118">
        <f t="shared" si="2"/>
        <v>0</v>
      </c>
      <c r="H52" s="49"/>
      <c r="I52" s="12"/>
    </row>
    <row r="53" spans="1:9" s="7" customFormat="1" ht="20.100000000000001" customHeight="1" x14ac:dyDescent="0.2">
      <c r="A53" s="90"/>
      <c r="B53" s="90" t="s">
        <v>41</v>
      </c>
      <c r="C53" s="90"/>
      <c r="D53" s="90"/>
      <c r="E53" s="90"/>
      <c r="F53" s="90"/>
      <c r="G53" s="90"/>
      <c r="H53" s="90"/>
      <c r="I53" s="12"/>
    </row>
    <row r="54" spans="1:9" s="7" customFormat="1" ht="20.100000000000001" customHeight="1" x14ac:dyDescent="0.2">
      <c r="A54" s="105"/>
      <c r="B54" s="107" t="s">
        <v>42</v>
      </c>
      <c r="C54" s="107"/>
      <c r="D54" s="117"/>
      <c r="E54" s="107"/>
      <c r="F54" s="107"/>
      <c r="G54" s="107"/>
      <c r="H54" s="109"/>
      <c r="I54" s="12"/>
    </row>
    <row r="55" spans="1:9" s="7" customFormat="1" ht="20.100000000000001" customHeight="1" x14ac:dyDescent="0.2">
      <c r="A55" s="9" t="s">
        <v>325</v>
      </c>
      <c r="B55" s="10" t="s">
        <v>122</v>
      </c>
      <c r="C55" s="11" t="s">
        <v>104</v>
      </c>
      <c r="D55" s="17">
        <f>'2_CAT 1_ PRIX SUR BPU'!D54</f>
        <v>0</v>
      </c>
      <c r="E55" s="118">
        <f>'2_CAT 1_ PRIX SUR BPU'!E54</f>
        <v>0</v>
      </c>
      <c r="F55" s="9">
        <v>5</v>
      </c>
      <c r="G55" s="118">
        <f t="shared" ref="G55" si="3">F55*E55</f>
        <v>0</v>
      </c>
      <c r="H55" s="49"/>
      <c r="I55" s="12"/>
    </row>
    <row r="56" spans="1:9" s="7" customFormat="1" ht="20.100000000000001" customHeight="1" x14ac:dyDescent="0.2">
      <c r="A56" s="9" t="s">
        <v>326</v>
      </c>
      <c r="B56" s="10" t="s">
        <v>43</v>
      </c>
      <c r="C56" s="11" t="s">
        <v>104</v>
      </c>
      <c r="D56" s="17">
        <f>'2_CAT 1_ PRIX SUR BPU'!D55</f>
        <v>0</v>
      </c>
      <c r="E56" s="118">
        <f>'2_CAT 1_ PRIX SUR BPU'!E55</f>
        <v>0</v>
      </c>
      <c r="F56" s="9">
        <v>35</v>
      </c>
      <c r="G56" s="118">
        <f t="shared" ref="G56:G75" si="4">F56*E56</f>
        <v>0</v>
      </c>
      <c r="H56" s="49"/>
      <c r="I56" s="12"/>
    </row>
    <row r="57" spans="1:9" s="7" customFormat="1" ht="20.100000000000001" customHeight="1" x14ac:dyDescent="0.2">
      <c r="A57" s="105"/>
      <c r="B57" s="107" t="s">
        <v>44</v>
      </c>
      <c r="C57" s="107"/>
      <c r="D57" s="117"/>
      <c r="E57" s="107"/>
      <c r="F57" s="107"/>
      <c r="G57" s="107"/>
      <c r="H57" s="109"/>
      <c r="I57" s="12"/>
    </row>
    <row r="58" spans="1:9" s="7" customFormat="1" ht="20.100000000000001" customHeight="1" x14ac:dyDescent="0.2">
      <c r="A58" s="9" t="s">
        <v>432</v>
      </c>
      <c r="B58" s="10" t="s">
        <v>45</v>
      </c>
      <c r="C58" s="11" t="s">
        <v>104</v>
      </c>
      <c r="D58" s="17">
        <f>'2_CAT 1_ PRIX SUR BPU'!D57</f>
        <v>0</v>
      </c>
      <c r="E58" s="118">
        <f>'2_CAT 1_ PRIX SUR BPU'!E57</f>
        <v>0</v>
      </c>
      <c r="F58" s="9">
        <v>3</v>
      </c>
      <c r="G58" s="118">
        <f t="shared" si="4"/>
        <v>0</v>
      </c>
      <c r="H58" s="49"/>
      <c r="I58" s="12"/>
    </row>
    <row r="59" spans="1:9" s="7" customFormat="1" ht="20.100000000000001" customHeight="1" x14ac:dyDescent="0.2">
      <c r="A59" s="9" t="s">
        <v>327</v>
      </c>
      <c r="B59" s="10" t="s">
        <v>46</v>
      </c>
      <c r="C59" s="11" t="s">
        <v>104</v>
      </c>
      <c r="D59" s="17">
        <f>'2_CAT 1_ PRIX SUR BPU'!D58</f>
        <v>0</v>
      </c>
      <c r="E59" s="118">
        <f>'2_CAT 1_ PRIX SUR BPU'!E58</f>
        <v>0</v>
      </c>
      <c r="F59" s="9">
        <v>3</v>
      </c>
      <c r="G59" s="118">
        <f t="shared" si="4"/>
        <v>0</v>
      </c>
      <c r="H59" s="49"/>
      <c r="I59" s="12"/>
    </row>
    <row r="60" spans="1:9" s="7" customFormat="1" ht="20.100000000000001" customHeight="1" x14ac:dyDescent="0.2">
      <c r="A60" s="90"/>
      <c r="B60" s="90" t="s">
        <v>47</v>
      </c>
      <c r="C60" s="90"/>
      <c r="D60" s="90"/>
      <c r="E60" s="90"/>
      <c r="F60" s="90"/>
      <c r="G60" s="90"/>
      <c r="H60" s="90"/>
      <c r="I60" s="12"/>
    </row>
    <row r="61" spans="1:9" s="7" customFormat="1" ht="20.100000000000001" customHeight="1" x14ac:dyDescent="0.2">
      <c r="A61" s="105"/>
      <c r="B61" s="107" t="s">
        <v>48</v>
      </c>
      <c r="C61" s="107"/>
      <c r="D61" s="117"/>
      <c r="E61" s="107"/>
      <c r="F61" s="107"/>
      <c r="G61" s="107"/>
      <c r="H61" s="109"/>
      <c r="I61" s="12"/>
    </row>
    <row r="62" spans="1:9" s="7" customFormat="1" ht="20.100000000000001" customHeight="1" x14ac:dyDescent="0.2">
      <c r="A62" s="9" t="s">
        <v>433</v>
      </c>
      <c r="B62" s="10" t="s">
        <v>113</v>
      </c>
      <c r="C62" s="11" t="s">
        <v>104</v>
      </c>
      <c r="D62" s="17">
        <f>'2_CAT 1_ PRIX SUR BPU'!D61</f>
        <v>0</v>
      </c>
      <c r="E62" s="118">
        <f>'2_CAT 1_ PRIX SUR BPU'!E61</f>
        <v>0</v>
      </c>
      <c r="F62" s="9">
        <v>6</v>
      </c>
      <c r="G62" s="118">
        <f t="shared" si="4"/>
        <v>0</v>
      </c>
      <c r="H62" s="49"/>
      <c r="I62" s="12"/>
    </row>
    <row r="63" spans="1:9" s="7" customFormat="1" ht="20.100000000000001" customHeight="1" x14ac:dyDescent="0.2">
      <c r="A63" s="9" t="s">
        <v>328</v>
      </c>
      <c r="B63" s="10" t="s">
        <v>114</v>
      </c>
      <c r="C63" s="11" t="s">
        <v>104</v>
      </c>
      <c r="D63" s="17">
        <f>'2_CAT 1_ PRIX SUR BPU'!D62</f>
        <v>0</v>
      </c>
      <c r="E63" s="118">
        <f>'2_CAT 1_ PRIX SUR BPU'!E62</f>
        <v>0</v>
      </c>
      <c r="F63" s="9">
        <v>22</v>
      </c>
      <c r="G63" s="118">
        <f t="shared" si="4"/>
        <v>0</v>
      </c>
      <c r="H63" s="49"/>
      <c r="I63" s="12"/>
    </row>
    <row r="64" spans="1:9" s="7" customFormat="1" ht="20.100000000000001" customHeight="1" x14ac:dyDescent="0.2">
      <c r="A64" s="105"/>
      <c r="B64" s="107" t="s">
        <v>49</v>
      </c>
      <c r="C64" s="107"/>
      <c r="D64" s="117"/>
      <c r="E64" s="107"/>
      <c r="F64" s="107"/>
      <c r="G64" s="107"/>
      <c r="H64" s="109"/>
      <c r="I64" s="12"/>
    </row>
    <row r="65" spans="1:9" s="7" customFormat="1" ht="20.100000000000001" customHeight="1" x14ac:dyDescent="0.2">
      <c r="A65" s="9" t="s">
        <v>434</v>
      </c>
      <c r="B65" s="10" t="s">
        <v>50</v>
      </c>
      <c r="C65" s="11" t="s">
        <v>104</v>
      </c>
      <c r="D65" s="17">
        <f>'2_CAT 1_ PRIX SUR BPU'!D64</f>
        <v>0</v>
      </c>
      <c r="E65" s="118">
        <f>'2_CAT 1_ PRIX SUR BPU'!E64</f>
        <v>0</v>
      </c>
      <c r="F65" s="9">
        <v>5</v>
      </c>
      <c r="G65" s="118">
        <f t="shared" si="4"/>
        <v>0</v>
      </c>
      <c r="H65" s="49"/>
      <c r="I65" s="12"/>
    </row>
    <row r="66" spans="1:9" s="7" customFormat="1" ht="20.100000000000001" customHeight="1" x14ac:dyDescent="0.2">
      <c r="A66" s="90"/>
      <c r="B66" s="90" t="s">
        <v>119</v>
      </c>
      <c r="C66" s="90"/>
      <c r="D66" s="90"/>
      <c r="E66" s="90"/>
      <c r="F66" s="90"/>
      <c r="G66" s="90"/>
      <c r="H66" s="90"/>
      <c r="I66" s="12"/>
    </row>
    <row r="67" spans="1:9" s="7" customFormat="1" ht="20.100000000000001" customHeight="1" x14ac:dyDescent="0.2">
      <c r="A67" s="9" t="s">
        <v>329</v>
      </c>
      <c r="B67" s="10" t="s">
        <v>120</v>
      </c>
      <c r="C67" s="11" t="s">
        <v>104</v>
      </c>
      <c r="D67" s="17">
        <f>'2_CAT 1_ PRIX SUR BPU'!D66</f>
        <v>0</v>
      </c>
      <c r="E67" s="118">
        <f>'2_CAT 1_ PRIX SUR BPU'!E66</f>
        <v>0</v>
      </c>
      <c r="F67" s="9">
        <v>2</v>
      </c>
      <c r="G67" s="118">
        <f t="shared" si="4"/>
        <v>0</v>
      </c>
      <c r="H67" s="49"/>
      <c r="I67" s="12"/>
    </row>
    <row r="68" spans="1:9" s="7" customFormat="1" ht="20.100000000000001" customHeight="1" x14ac:dyDescent="0.2">
      <c r="A68" s="9" t="s">
        <v>330</v>
      </c>
      <c r="B68" s="10" t="s">
        <v>121</v>
      </c>
      <c r="C68" s="11" t="s">
        <v>104</v>
      </c>
      <c r="D68" s="17">
        <f>'2_CAT 1_ PRIX SUR BPU'!D67</f>
        <v>0</v>
      </c>
      <c r="E68" s="118">
        <f>'2_CAT 1_ PRIX SUR BPU'!E67</f>
        <v>0</v>
      </c>
      <c r="F68" s="9">
        <v>2</v>
      </c>
      <c r="G68" s="118">
        <f t="shared" si="4"/>
        <v>0</v>
      </c>
      <c r="H68" s="49"/>
      <c r="I68" s="12"/>
    </row>
    <row r="69" spans="1:9" s="7" customFormat="1" ht="20.100000000000001" customHeight="1" x14ac:dyDescent="0.2">
      <c r="A69" s="90"/>
      <c r="B69" s="90" t="s">
        <v>51</v>
      </c>
      <c r="C69" s="90"/>
      <c r="D69" s="90"/>
      <c r="E69" s="90"/>
      <c r="F69" s="90"/>
      <c r="G69" s="90"/>
      <c r="H69" s="90"/>
      <c r="I69" s="12"/>
    </row>
    <row r="70" spans="1:9" s="7" customFormat="1" ht="14.25" x14ac:dyDescent="0.2">
      <c r="A70" s="105"/>
      <c r="B70" s="107" t="s">
        <v>52</v>
      </c>
      <c r="C70" s="107"/>
      <c r="D70" s="117"/>
      <c r="E70" s="107"/>
      <c r="F70" s="107"/>
      <c r="G70" s="107"/>
      <c r="H70" s="109"/>
      <c r="I70" s="12"/>
    </row>
    <row r="71" spans="1:9" s="7" customFormat="1" ht="20.100000000000001" customHeight="1" x14ac:dyDescent="0.2">
      <c r="A71" s="9" t="s">
        <v>331</v>
      </c>
      <c r="B71" s="10" t="s">
        <v>53</v>
      </c>
      <c r="C71" s="11" t="s">
        <v>104</v>
      </c>
      <c r="D71" s="17">
        <f>'2_CAT 1_ PRIX SUR BPU'!D70</f>
        <v>0</v>
      </c>
      <c r="E71" s="118">
        <f>'2_CAT 1_ PRIX SUR BPU'!E70</f>
        <v>0</v>
      </c>
      <c r="F71" s="9">
        <v>2</v>
      </c>
      <c r="G71" s="118">
        <f t="shared" si="4"/>
        <v>0</v>
      </c>
      <c r="H71" s="49"/>
      <c r="I71" s="12"/>
    </row>
    <row r="72" spans="1:9" s="7" customFormat="1" ht="20.100000000000001" customHeight="1" x14ac:dyDescent="0.2">
      <c r="A72" s="9" t="s">
        <v>332</v>
      </c>
      <c r="B72" s="10" t="s">
        <v>54</v>
      </c>
      <c r="C72" s="11" t="s">
        <v>104</v>
      </c>
      <c r="D72" s="17">
        <f>'2_CAT 1_ PRIX SUR BPU'!D71</f>
        <v>0</v>
      </c>
      <c r="E72" s="118">
        <f>'2_CAT 1_ PRIX SUR BPU'!E71</f>
        <v>0</v>
      </c>
      <c r="F72" s="9">
        <v>2</v>
      </c>
      <c r="G72" s="118">
        <f t="shared" si="4"/>
        <v>0</v>
      </c>
      <c r="H72" s="49"/>
      <c r="I72" s="12"/>
    </row>
    <row r="73" spans="1:9" s="7" customFormat="1" ht="14.25" x14ac:dyDescent="0.2">
      <c r="A73" s="105"/>
      <c r="B73" s="107" t="s">
        <v>55</v>
      </c>
      <c r="C73" s="107"/>
      <c r="D73" s="117"/>
      <c r="E73" s="107"/>
      <c r="F73" s="107"/>
      <c r="G73" s="107"/>
      <c r="H73" s="109"/>
      <c r="I73" s="12"/>
    </row>
    <row r="74" spans="1:9" s="7" customFormat="1" ht="24.95" customHeight="1" x14ac:dyDescent="0.2">
      <c r="A74" s="9" t="s">
        <v>435</v>
      </c>
      <c r="B74" s="10" t="s">
        <v>304</v>
      </c>
      <c r="C74" s="40"/>
      <c r="D74" s="17">
        <f>'2_CAT 1_ PRIX SUR BPU'!D73</f>
        <v>0</v>
      </c>
      <c r="E74" s="118">
        <f>'2_CAT 1_ PRIX SUR BPU'!E73</f>
        <v>0</v>
      </c>
      <c r="F74" s="40">
        <v>8</v>
      </c>
      <c r="G74" s="118">
        <f t="shared" si="4"/>
        <v>0</v>
      </c>
      <c r="H74" s="49"/>
      <c r="I74" s="12"/>
    </row>
    <row r="75" spans="1:9" s="7" customFormat="1" ht="30.2" customHeight="1" x14ac:dyDescent="0.2">
      <c r="A75" s="9" t="s">
        <v>333</v>
      </c>
      <c r="B75" s="10" t="s">
        <v>56</v>
      </c>
      <c r="C75" s="11" t="s">
        <v>104</v>
      </c>
      <c r="D75" s="17">
        <f>'2_CAT 1_ PRIX SUR BPU'!D74</f>
        <v>0</v>
      </c>
      <c r="E75" s="118">
        <f>'2_CAT 1_ PRIX SUR BPU'!E74</f>
        <v>0</v>
      </c>
      <c r="F75" s="9">
        <v>4</v>
      </c>
      <c r="G75" s="118">
        <f t="shared" si="4"/>
        <v>0</v>
      </c>
      <c r="H75" s="49"/>
      <c r="I75" s="12"/>
    </row>
    <row r="76" spans="1:9" s="7" customFormat="1" ht="20.100000000000001" customHeight="1" x14ac:dyDescent="0.2">
      <c r="A76" s="90"/>
      <c r="B76" s="90" t="s">
        <v>57</v>
      </c>
      <c r="C76" s="90"/>
      <c r="D76" s="90"/>
      <c r="E76" s="90"/>
      <c r="F76" s="90"/>
      <c r="G76" s="90"/>
      <c r="H76" s="90"/>
      <c r="I76" s="12"/>
    </row>
    <row r="77" spans="1:9" s="7" customFormat="1" ht="20.100000000000001" customHeight="1" x14ac:dyDescent="0.2">
      <c r="A77" s="105"/>
      <c r="B77" s="107" t="s">
        <v>58</v>
      </c>
      <c r="C77" s="107"/>
      <c r="D77" s="117"/>
      <c r="E77" s="107"/>
      <c r="F77" s="107"/>
      <c r="G77" s="107"/>
      <c r="H77" s="109"/>
      <c r="I77" s="12"/>
    </row>
    <row r="78" spans="1:9" s="7" customFormat="1" ht="30.2" customHeight="1" x14ac:dyDescent="0.2">
      <c r="A78" s="9" t="s">
        <v>334</v>
      </c>
      <c r="B78" s="10" t="s">
        <v>123</v>
      </c>
      <c r="C78" s="11" t="s">
        <v>104</v>
      </c>
      <c r="D78" s="17">
        <f>'2_CAT 1_ PRIX SUR BPU'!D77</f>
        <v>0</v>
      </c>
      <c r="E78" s="118">
        <f>'2_CAT 1_ PRIX SUR BPU'!E77</f>
        <v>0</v>
      </c>
      <c r="F78" s="11">
        <v>6</v>
      </c>
      <c r="G78" s="118">
        <f t="shared" ref="G78:G93" si="5">F78*E78</f>
        <v>0</v>
      </c>
      <c r="H78" s="49"/>
      <c r="I78" s="12"/>
    </row>
    <row r="79" spans="1:9" s="7" customFormat="1" ht="30.2" customHeight="1" x14ac:dyDescent="0.2">
      <c r="A79" s="9" t="s">
        <v>335</v>
      </c>
      <c r="B79" s="10" t="s">
        <v>59</v>
      </c>
      <c r="C79" s="11" t="s">
        <v>104</v>
      </c>
      <c r="D79" s="17">
        <f>'2_CAT 1_ PRIX SUR BPU'!D78</f>
        <v>0</v>
      </c>
      <c r="E79" s="118">
        <f>'2_CAT 1_ PRIX SUR BPU'!E78</f>
        <v>0</v>
      </c>
      <c r="F79" s="9">
        <v>10</v>
      </c>
      <c r="G79" s="118">
        <f t="shared" si="5"/>
        <v>0</v>
      </c>
      <c r="H79" s="49"/>
      <c r="I79" s="12"/>
    </row>
    <row r="80" spans="1:9" s="7" customFormat="1" ht="30.2" customHeight="1" x14ac:dyDescent="0.2">
      <c r="A80" s="9" t="s">
        <v>436</v>
      </c>
      <c r="B80" s="10" t="s">
        <v>60</v>
      </c>
      <c r="C80" s="11" t="s">
        <v>104</v>
      </c>
      <c r="D80" s="17">
        <f>'2_CAT 1_ PRIX SUR BPU'!D79</f>
        <v>0</v>
      </c>
      <c r="E80" s="118">
        <f>'2_CAT 1_ PRIX SUR BPU'!E79</f>
        <v>0</v>
      </c>
      <c r="F80" s="9">
        <v>34</v>
      </c>
      <c r="G80" s="118">
        <f t="shared" si="5"/>
        <v>0</v>
      </c>
      <c r="H80" s="49"/>
      <c r="I80" s="12"/>
    </row>
    <row r="81" spans="1:9" s="7" customFormat="1" ht="30.2" customHeight="1" x14ac:dyDescent="0.2">
      <c r="A81" s="9" t="s">
        <v>437</v>
      </c>
      <c r="B81" s="10" t="s">
        <v>61</v>
      </c>
      <c r="C81" s="11" t="s">
        <v>104</v>
      </c>
      <c r="D81" s="17">
        <f>'2_CAT 1_ PRIX SUR BPU'!D80</f>
        <v>0</v>
      </c>
      <c r="E81" s="118">
        <f>'2_CAT 1_ PRIX SUR BPU'!E80</f>
        <v>0</v>
      </c>
      <c r="F81" s="9">
        <v>4</v>
      </c>
      <c r="G81" s="118">
        <f t="shared" si="5"/>
        <v>0</v>
      </c>
      <c r="H81" s="49"/>
      <c r="I81" s="12"/>
    </row>
    <row r="82" spans="1:9" s="7" customFormat="1" ht="20.100000000000001" customHeight="1" x14ac:dyDescent="0.2">
      <c r="A82" s="105"/>
      <c r="B82" s="107" t="s">
        <v>62</v>
      </c>
      <c r="C82" s="107"/>
      <c r="D82" s="117"/>
      <c r="E82" s="107"/>
      <c r="F82" s="107"/>
      <c r="G82" s="107"/>
      <c r="H82" s="109"/>
      <c r="I82" s="12"/>
    </row>
    <row r="83" spans="1:9" s="7" customFormat="1" ht="30.2" customHeight="1" x14ac:dyDescent="0.2">
      <c r="A83" s="9" t="s">
        <v>336</v>
      </c>
      <c r="B83" s="10" t="s">
        <v>63</v>
      </c>
      <c r="C83" s="11" t="s">
        <v>104</v>
      </c>
      <c r="D83" s="17">
        <f>'2_CAT 1_ PRIX SUR BPU'!D82</f>
        <v>0</v>
      </c>
      <c r="E83" s="118">
        <f>'2_CAT 1_ PRIX SUR BPU'!E82</f>
        <v>0</v>
      </c>
      <c r="F83" s="9">
        <v>14</v>
      </c>
      <c r="G83" s="118">
        <f t="shared" si="5"/>
        <v>0</v>
      </c>
      <c r="H83" s="49"/>
      <c r="I83" s="12"/>
    </row>
    <row r="84" spans="1:9" s="7" customFormat="1" ht="30.2" customHeight="1" x14ac:dyDescent="0.2">
      <c r="A84" s="9" t="s">
        <v>337</v>
      </c>
      <c r="B84" s="10" t="s">
        <v>64</v>
      </c>
      <c r="C84" s="11" t="s">
        <v>104</v>
      </c>
      <c r="D84" s="17">
        <f>'2_CAT 1_ PRIX SUR BPU'!D83</f>
        <v>0</v>
      </c>
      <c r="E84" s="118">
        <f>'2_CAT 1_ PRIX SUR BPU'!E83</f>
        <v>0</v>
      </c>
      <c r="F84" s="9">
        <v>10</v>
      </c>
      <c r="G84" s="118">
        <f t="shared" si="5"/>
        <v>0</v>
      </c>
      <c r="H84" s="49"/>
      <c r="I84" s="12"/>
    </row>
    <row r="85" spans="1:9" s="7" customFormat="1" ht="20.100000000000001" customHeight="1" x14ac:dyDescent="0.2">
      <c r="A85" s="105"/>
      <c r="B85" s="107" t="s">
        <v>103</v>
      </c>
      <c r="C85" s="107"/>
      <c r="D85" s="117"/>
      <c r="E85" s="107"/>
      <c r="F85" s="107"/>
      <c r="G85" s="107"/>
      <c r="H85" s="109"/>
      <c r="I85" s="12"/>
    </row>
    <row r="86" spans="1:9" s="7" customFormat="1" ht="20.100000000000001" customHeight="1" x14ac:dyDescent="0.2">
      <c r="A86" s="9" t="s">
        <v>338</v>
      </c>
      <c r="B86" s="10" t="s">
        <v>302</v>
      </c>
      <c r="C86" s="11" t="s">
        <v>104</v>
      </c>
      <c r="D86" s="17">
        <f>'2_CAT 1_ PRIX SUR BPU'!D85</f>
        <v>0</v>
      </c>
      <c r="E86" s="118">
        <f>'2_CAT 1_ PRIX SUR BPU'!E85</f>
        <v>0</v>
      </c>
      <c r="F86" s="40">
        <v>3</v>
      </c>
      <c r="G86" s="118">
        <f t="shared" si="5"/>
        <v>0</v>
      </c>
      <c r="H86" s="49"/>
      <c r="I86" s="12"/>
    </row>
    <row r="87" spans="1:9" s="7" customFormat="1" ht="20.100000000000001" customHeight="1" x14ac:dyDescent="0.2">
      <c r="A87" s="90"/>
      <c r="B87" s="90" t="s">
        <v>65</v>
      </c>
      <c r="C87" s="90"/>
      <c r="D87" s="90"/>
      <c r="E87" s="90"/>
      <c r="F87" s="90"/>
      <c r="G87" s="90"/>
      <c r="H87" s="90"/>
      <c r="I87" s="12"/>
    </row>
    <row r="88" spans="1:9" s="7" customFormat="1" ht="20.100000000000001" customHeight="1" x14ac:dyDescent="0.2">
      <c r="A88" s="9" t="s">
        <v>438</v>
      </c>
      <c r="B88" s="10" t="s">
        <v>252</v>
      </c>
      <c r="C88" s="11" t="s">
        <v>104</v>
      </c>
      <c r="D88" s="17">
        <f>'2_CAT 1_ PRIX SUR BPU'!D87</f>
        <v>0</v>
      </c>
      <c r="E88" s="118">
        <f>'2_CAT 1_ PRIX SUR BPU'!E87</f>
        <v>0</v>
      </c>
      <c r="F88" s="9">
        <v>29</v>
      </c>
      <c r="G88" s="118">
        <f t="shared" si="5"/>
        <v>0</v>
      </c>
      <c r="H88" s="49"/>
      <c r="I88" s="12"/>
    </row>
    <row r="89" spans="1:9" s="7" customFormat="1" ht="20.100000000000001" customHeight="1" x14ac:dyDescent="0.2">
      <c r="A89" s="9" t="s">
        <v>339</v>
      </c>
      <c r="B89" s="10" t="s">
        <v>253</v>
      </c>
      <c r="C89" s="11" t="s">
        <v>104</v>
      </c>
      <c r="D89" s="17">
        <f>'2_CAT 1_ PRIX SUR BPU'!D88</f>
        <v>0</v>
      </c>
      <c r="E89" s="118">
        <f>'2_CAT 1_ PRIX SUR BPU'!E88</f>
        <v>0</v>
      </c>
      <c r="F89" s="9">
        <v>10</v>
      </c>
      <c r="G89" s="118">
        <f t="shared" si="5"/>
        <v>0</v>
      </c>
      <c r="H89" s="49"/>
      <c r="I89" s="12"/>
    </row>
    <row r="90" spans="1:9" s="7" customFormat="1" ht="20.100000000000001" customHeight="1" x14ac:dyDescent="0.2">
      <c r="A90" s="90"/>
      <c r="B90" s="90" t="s">
        <v>66</v>
      </c>
      <c r="C90" s="90"/>
      <c r="D90" s="90"/>
      <c r="E90" s="90"/>
      <c r="F90" s="90"/>
      <c r="G90" s="90"/>
      <c r="H90" s="90"/>
      <c r="I90" s="12"/>
    </row>
    <row r="91" spans="1:9" s="7" customFormat="1" ht="20.100000000000001" customHeight="1" x14ac:dyDescent="0.2">
      <c r="A91" s="105"/>
      <c r="B91" s="107" t="s">
        <v>67</v>
      </c>
      <c r="C91" s="107"/>
      <c r="D91" s="117"/>
      <c r="E91" s="107"/>
      <c r="F91" s="107"/>
      <c r="G91" s="107"/>
      <c r="H91" s="109"/>
      <c r="I91" s="12"/>
    </row>
    <row r="92" spans="1:9" s="7" customFormat="1" ht="30.2" customHeight="1" x14ac:dyDescent="0.2">
      <c r="A92" s="9" t="s">
        <v>340</v>
      </c>
      <c r="B92" s="10" t="s">
        <v>68</v>
      </c>
      <c r="C92" s="11" t="s">
        <v>104</v>
      </c>
      <c r="D92" s="17">
        <f>'2_CAT 1_ PRIX SUR BPU'!D91</f>
        <v>0</v>
      </c>
      <c r="E92" s="118">
        <f>'2_CAT 1_ PRIX SUR BPU'!E91</f>
        <v>0</v>
      </c>
      <c r="F92" s="9">
        <v>3</v>
      </c>
      <c r="G92" s="118">
        <f t="shared" si="5"/>
        <v>0</v>
      </c>
      <c r="H92" s="49"/>
      <c r="I92" s="12"/>
    </row>
    <row r="93" spans="1:9" s="7" customFormat="1" ht="30.2" customHeight="1" x14ac:dyDescent="0.2">
      <c r="A93" s="9" t="s">
        <v>341</v>
      </c>
      <c r="B93" s="10" t="s">
        <v>69</v>
      </c>
      <c r="C93" s="11" t="s">
        <v>104</v>
      </c>
      <c r="D93" s="17">
        <f>'2_CAT 1_ PRIX SUR BPU'!D92</f>
        <v>0</v>
      </c>
      <c r="E93" s="118">
        <f>'2_CAT 1_ PRIX SUR BPU'!E92</f>
        <v>0</v>
      </c>
      <c r="F93" s="9">
        <v>4</v>
      </c>
      <c r="G93" s="118">
        <f t="shared" si="5"/>
        <v>0</v>
      </c>
      <c r="H93" s="49"/>
      <c r="I93" s="12"/>
    </row>
    <row r="94" spans="1:9" s="7" customFormat="1" ht="20.100000000000001" customHeight="1" x14ac:dyDescent="0.2">
      <c r="A94" s="90"/>
      <c r="B94" s="90" t="s">
        <v>71</v>
      </c>
      <c r="C94" s="90"/>
      <c r="D94" s="90"/>
      <c r="E94" s="90"/>
      <c r="F94" s="90"/>
      <c r="G94" s="90"/>
      <c r="H94" s="90"/>
      <c r="I94" s="12"/>
    </row>
    <row r="95" spans="1:9" s="7" customFormat="1" ht="20.100000000000001" customHeight="1" x14ac:dyDescent="0.2">
      <c r="A95" s="105"/>
      <c r="B95" s="107" t="s">
        <v>72</v>
      </c>
      <c r="C95" s="107"/>
      <c r="D95" s="117"/>
      <c r="E95" s="107"/>
      <c r="F95" s="107"/>
      <c r="G95" s="107"/>
      <c r="H95" s="109"/>
      <c r="I95" s="12"/>
    </row>
    <row r="96" spans="1:9" s="7" customFormat="1" ht="30.2" customHeight="1" x14ac:dyDescent="0.2">
      <c r="A96" s="9" t="s">
        <v>342</v>
      </c>
      <c r="B96" s="10" t="s">
        <v>73</v>
      </c>
      <c r="C96" s="11" t="s">
        <v>104</v>
      </c>
      <c r="D96" s="17">
        <f>'2_CAT 1_ PRIX SUR BPU'!D95</f>
        <v>0</v>
      </c>
      <c r="E96" s="118">
        <f>'2_CAT 1_ PRIX SUR BPU'!E95</f>
        <v>0</v>
      </c>
      <c r="F96" s="9">
        <v>7</v>
      </c>
      <c r="G96" s="118">
        <f t="shared" ref="G96:G120" si="6">F96*E96</f>
        <v>0</v>
      </c>
      <c r="H96" s="49"/>
      <c r="I96" s="12"/>
    </row>
    <row r="97" spans="1:23" s="7" customFormat="1" ht="20.100000000000001" customHeight="1" x14ac:dyDescent="0.2">
      <c r="A97" s="105"/>
      <c r="B97" s="107" t="s">
        <v>74</v>
      </c>
      <c r="C97" s="107"/>
      <c r="D97" s="117"/>
      <c r="E97" s="107"/>
      <c r="F97" s="107"/>
      <c r="G97" s="107"/>
      <c r="H97" s="109"/>
      <c r="I97" s="12"/>
    </row>
    <row r="98" spans="1:23" s="7" customFormat="1" ht="20.100000000000001" customHeight="1" x14ac:dyDescent="0.2">
      <c r="A98" s="9" t="s">
        <v>343</v>
      </c>
      <c r="B98" s="10" t="s">
        <v>75</v>
      </c>
      <c r="C98" s="11" t="s">
        <v>104</v>
      </c>
      <c r="D98" s="17">
        <f>'2_CAT 1_ PRIX SUR BPU'!D97</f>
        <v>0</v>
      </c>
      <c r="E98" s="118">
        <f>'2_CAT 1_ PRIX SUR BPU'!E97</f>
        <v>0</v>
      </c>
      <c r="F98" s="9">
        <v>3</v>
      </c>
      <c r="G98" s="118">
        <f t="shared" si="6"/>
        <v>0</v>
      </c>
      <c r="H98" s="49"/>
      <c r="I98" s="12"/>
    </row>
    <row r="99" spans="1:23" s="7" customFormat="1" ht="30.2" customHeight="1" x14ac:dyDescent="0.2">
      <c r="A99" s="9" t="s">
        <v>344</v>
      </c>
      <c r="B99" s="10" t="s">
        <v>76</v>
      </c>
      <c r="C99" s="11" t="s">
        <v>104</v>
      </c>
      <c r="D99" s="17">
        <f>'2_CAT 1_ PRIX SUR BPU'!D98</f>
        <v>0</v>
      </c>
      <c r="E99" s="118">
        <f>'2_CAT 1_ PRIX SUR BPU'!E98</f>
        <v>0</v>
      </c>
      <c r="F99" s="9">
        <v>3</v>
      </c>
      <c r="G99" s="118">
        <f t="shared" si="6"/>
        <v>0</v>
      </c>
      <c r="H99" s="49"/>
      <c r="I99" s="12"/>
    </row>
    <row r="100" spans="1:23" s="7" customFormat="1" ht="20.100000000000001" customHeight="1" x14ac:dyDescent="0.2">
      <c r="A100" s="105"/>
      <c r="B100" s="107" t="s">
        <v>106</v>
      </c>
      <c r="C100" s="107"/>
      <c r="D100" s="117"/>
      <c r="E100" s="107"/>
      <c r="F100" s="107"/>
      <c r="G100" s="107"/>
      <c r="H100" s="109"/>
      <c r="I100" s="12"/>
    </row>
    <row r="101" spans="1:23" s="7" customFormat="1" ht="20.100000000000001" customHeight="1" x14ac:dyDescent="0.2">
      <c r="A101" s="9" t="s">
        <v>345</v>
      </c>
      <c r="B101" s="10" t="s">
        <v>290</v>
      </c>
      <c r="C101" s="11" t="s">
        <v>104</v>
      </c>
      <c r="D101" s="17">
        <f>'2_CAT 1_ PRIX SUR BPU'!D100</f>
        <v>0</v>
      </c>
      <c r="E101" s="118">
        <f>'2_CAT 1_ PRIX SUR BPU'!E100</f>
        <v>0</v>
      </c>
      <c r="F101" s="9">
        <v>8</v>
      </c>
      <c r="G101" s="118">
        <f t="shared" si="6"/>
        <v>0</v>
      </c>
      <c r="H101" s="49"/>
      <c r="I101" s="12"/>
    </row>
    <row r="102" spans="1:23" s="7" customFormat="1" ht="20.100000000000001" customHeight="1" x14ac:dyDescent="0.2">
      <c r="A102" s="9" t="s">
        <v>439</v>
      </c>
      <c r="B102" s="10" t="s">
        <v>291</v>
      </c>
      <c r="C102" s="11" t="s">
        <v>104</v>
      </c>
      <c r="D102" s="17">
        <f>'2_CAT 1_ PRIX SUR BPU'!D101</f>
        <v>0</v>
      </c>
      <c r="E102" s="118">
        <f>'2_CAT 1_ PRIX SUR BPU'!E101</f>
        <v>0</v>
      </c>
      <c r="F102" s="9">
        <v>7</v>
      </c>
      <c r="G102" s="118">
        <f t="shared" si="6"/>
        <v>0</v>
      </c>
      <c r="H102" s="49"/>
      <c r="I102" s="12"/>
    </row>
    <row r="103" spans="1:23" s="7" customFormat="1" ht="20.100000000000001" customHeight="1" x14ac:dyDescent="0.2">
      <c r="A103" s="9" t="s">
        <v>346</v>
      </c>
      <c r="B103" s="10" t="s">
        <v>271</v>
      </c>
      <c r="C103" s="11" t="s">
        <v>104</v>
      </c>
      <c r="D103" s="17">
        <f>'2_CAT 1_ PRIX SUR BPU'!D102</f>
        <v>0</v>
      </c>
      <c r="E103" s="118">
        <f>'2_CAT 1_ PRIX SUR BPU'!E102</f>
        <v>0</v>
      </c>
      <c r="F103" s="9">
        <v>49</v>
      </c>
      <c r="G103" s="118">
        <f t="shared" si="6"/>
        <v>0</v>
      </c>
      <c r="H103" s="49"/>
      <c r="I103" s="12"/>
    </row>
    <row r="104" spans="1:23" s="7" customFormat="1" ht="20.100000000000001" customHeight="1" x14ac:dyDescent="0.2">
      <c r="A104" s="90"/>
      <c r="B104" s="90" t="s">
        <v>79</v>
      </c>
      <c r="C104" s="90"/>
      <c r="D104" s="90"/>
      <c r="E104" s="90"/>
      <c r="F104" s="90"/>
      <c r="G104" s="90"/>
      <c r="H104" s="90"/>
      <c r="I104" s="12"/>
    </row>
    <row r="105" spans="1:23" s="7" customFormat="1" ht="20.100000000000001" customHeight="1" x14ac:dyDescent="0.2">
      <c r="A105" s="105"/>
      <c r="B105" s="107" t="s">
        <v>80</v>
      </c>
      <c r="C105" s="107"/>
      <c r="D105" s="117"/>
      <c r="E105" s="107"/>
      <c r="F105" s="107"/>
      <c r="G105" s="107"/>
      <c r="H105" s="109"/>
      <c r="I105" s="12"/>
    </row>
    <row r="106" spans="1:23" s="7" customFormat="1" ht="20.100000000000001" customHeight="1" x14ac:dyDescent="0.2">
      <c r="A106" s="9" t="s">
        <v>347</v>
      </c>
      <c r="B106" s="10" t="s">
        <v>81</v>
      </c>
      <c r="C106" s="11" t="s">
        <v>104</v>
      </c>
      <c r="D106" s="17">
        <f>'2_CAT 1_ PRIX SUR BPU'!D105</f>
        <v>0</v>
      </c>
      <c r="E106" s="118">
        <f>'2_CAT 1_ PRIX SUR BPU'!E105</f>
        <v>0</v>
      </c>
      <c r="F106" s="9">
        <v>10</v>
      </c>
      <c r="G106" s="118">
        <f t="shared" si="6"/>
        <v>0</v>
      </c>
      <c r="H106" s="9"/>
      <c r="I106" s="12"/>
      <c r="J106" s="12"/>
      <c r="K106" s="12"/>
      <c r="L106" s="12"/>
      <c r="M106" s="12"/>
      <c r="N106" s="12"/>
      <c r="O106" s="12"/>
      <c r="P106" s="12"/>
      <c r="Q106" s="12"/>
      <c r="R106" s="12"/>
      <c r="S106" s="12"/>
      <c r="T106" s="12"/>
      <c r="U106" s="12"/>
      <c r="V106" s="12"/>
      <c r="W106" s="12"/>
    </row>
    <row r="107" spans="1:23" s="7" customFormat="1" ht="20.100000000000001" customHeight="1" x14ac:dyDescent="0.2">
      <c r="A107" s="90"/>
      <c r="B107" s="90" t="s">
        <v>82</v>
      </c>
      <c r="C107" s="90"/>
      <c r="D107" s="90"/>
      <c r="E107" s="90"/>
      <c r="F107" s="90"/>
      <c r="G107" s="90"/>
      <c r="H107" s="90"/>
      <c r="I107" s="12"/>
      <c r="J107" s="12"/>
      <c r="K107" s="12"/>
      <c r="L107" s="12"/>
      <c r="M107" s="12"/>
      <c r="N107" s="12"/>
      <c r="O107" s="12"/>
      <c r="P107" s="12"/>
      <c r="Q107" s="12"/>
      <c r="R107" s="12"/>
      <c r="S107" s="12"/>
      <c r="T107" s="12"/>
      <c r="U107" s="12"/>
      <c r="V107" s="12"/>
      <c r="W107" s="12"/>
    </row>
    <row r="108" spans="1:23" s="7" customFormat="1" ht="20.100000000000001" customHeight="1" x14ac:dyDescent="0.2">
      <c r="A108" s="9" t="s">
        <v>440</v>
      </c>
      <c r="B108" s="10" t="s">
        <v>285</v>
      </c>
      <c r="C108" s="11" t="s">
        <v>104</v>
      </c>
      <c r="D108" s="17">
        <f>'2_CAT 1_ PRIX SUR BPU'!D107</f>
        <v>0</v>
      </c>
      <c r="E108" s="118">
        <f>'2_CAT 1_ PRIX SUR BPU'!E107</f>
        <v>0</v>
      </c>
      <c r="F108" s="11">
        <v>4</v>
      </c>
      <c r="G108" s="118">
        <f t="shared" si="6"/>
        <v>0</v>
      </c>
      <c r="H108" s="9"/>
      <c r="I108" s="12"/>
      <c r="J108" s="12"/>
      <c r="K108" s="12"/>
      <c r="L108" s="12"/>
      <c r="M108" s="12"/>
      <c r="N108" s="12"/>
      <c r="O108" s="12"/>
      <c r="P108" s="12"/>
      <c r="Q108" s="12"/>
      <c r="R108" s="12"/>
      <c r="S108" s="12"/>
      <c r="T108" s="12"/>
      <c r="U108" s="12"/>
      <c r="V108" s="12"/>
      <c r="W108" s="12"/>
    </row>
    <row r="109" spans="1:23" s="7" customFormat="1" ht="20.100000000000001" customHeight="1" x14ac:dyDescent="0.2">
      <c r="A109" s="9" t="s">
        <v>348</v>
      </c>
      <c r="B109" s="10" t="s">
        <v>83</v>
      </c>
      <c r="C109" s="11" t="s">
        <v>104</v>
      </c>
      <c r="D109" s="17">
        <f>'2_CAT 1_ PRIX SUR BPU'!D108</f>
        <v>0</v>
      </c>
      <c r="E109" s="118">
        <f>'2_CAT 1_ PRIX SUR BPU'!E108</f>
        <v>0</v>
      </c>
      <c r="F109" s="9">
        <v>10</v>
      </c>
      <c r="G109" s="118">
        <f t="shared" si="6"/>
        <v>0</v>
      </c>
      <c r="H109" s="9"/>
      <c r="I109" s="12"/>
      <c r="J109" s="12"/>
      <c r="K109" s="12"/>
      <c r="L109" s="12"/>
      <c r="M109" s="12"/>
      <c r="N109" s="12"/>
      <c r="O109" s="12"/>
      <c r="P109" s="12"/>
      <c r="Q109" s="12"/>
      <c r="R109" s="12"/>
      <c r="S109" s="12"/>
      <c r="T109" s="12"/>
      <c r="U109" s="12"/>
      <c r="V109" s="12"/>
      <c r="W109" s="12"/>
    </row>
    <row r="110" spans="1:23" s="7" customFormat="1" ht="20.100000000000001" customHeight="1" x14ac:dyDescent="0.2">
      <c r="A110" s="90"/>
      <c r="B110" s="90" t="s">
        <v>86</v>
      </c>
      <c r="C110" s="90"/>
      <c r="D110" s="90"/>
      <c r="E110" s="90"/>
      <c r="F110" s="90"/>
      <c r="G110" s="90"/>
      <c r="H110" s="90"/>
      <c r="I110" s="12"/>
      <c r="J110" s="12"/>
      <c r="K110" s="12"/>
      <c r="L110" s="12"/>
      <c r="M110" s="12"/>
      <c r="N110" s="12"/>
      <c r="O110" s="12"/>
      <c r="P110" s="12"/>
      <c r="Q110" s="12"/>
      <c r="R110" s="12"/>
      <c r="S110" s="12"/>
      <c r="T110" s="12"/>
      <c r="U110" s="12"/>
      <c r="V110" s="12"/>
      <c r="W110" s="12"/>
    </row>
    <row r="111" spans="1:23" s="7" customFormat="1" ht="20.100000000000001" customHeight="1" x14ac:dyDescent="0.2">
      <c r="A111" s="105"/>
      <c r="B111" s="107" t="s">
        <v>87</v>
      </c>
      <c r="C111" s="107"/>
      <c r="D111" s="117"/>
      <c r="E111" s="107"/>
      <c r="F111" s="107"/>
      <c r="G111" s="107"/>
      <c r="H111" s="109"/>
      <c r="I111" s="12"/>
      <c r="J111" s="12"/>
      <c r="K111" s="12"/>
      <c r="L111" s="12"/>
      <c r="M111" s="12"/>
      <c r="N111" s="12"/>
      <c r="O111" s="12"/>
      <c r="P111" s="12"/>
      <c r="Q111" s="12"/>
      <c r="R111" s="12"/>
      <c r="S111" s="12"/>
      <c r="T111" s="12"/>
      <c r="U111" s="12"/>
      <c r="V111" s="12"/>
      <c r="W111" s="12"/>
    </row>
    <row r="112" spans="1:23" s="7" customFormat="1" ht="20.100000000000001" customHeight="1" x14ac:dyDescent="0.2">
      <c r="A112" s="9" t="s">
        <v>349</v>
      </c>
      <c r="B112" s="10" t="s">
        <v>299</v>
      </c>
      <c r="C112" s="11" t="s">
        <v>104</v>
      </c>
      <c r="D112" s="17">
        <f>'2_CAT 1_ PRIX SUR BPU'!D111</f>
        <v>0</v>
      </c>
      <c r="E112" s="118">
        <f>'2_CAT 1_ PRIX SUR BPU'!E111</f>
        <v>0</v>
      </c>
      <c r="F112" s="9">
        <v>12</v>
      </c>
      <c r="G112" s="118">
        <f t="shared" si="6"/>
        <v>0</v>
      </c>
      <c r="H112" s="9"/>
      <c r="I112" s="12"/>
      <c r="J112" s="12"/>
      <c r="K112" s="12"/>
      <c r="L112" s="12"/>
      <c r="M112" s="12"/>
      <c r="N112" s="12"/>
      <c r="O112" s="12"/>
      <c r="P112" s="12"/>
      <c r="Q112" s="12"/>
      <c r="R112" s="12"/>
      <c r="S112" s="12"/>
      <c r="T112" s="12"/>
      <c r="U112" s="12"/>
      <c r="V112" s="12"/>
      <c r="W112" s="12"/>
    </row>
    <row r="113" spans="1:23" s="7" customFormat="1" ht="20.100000000000001" customHeight="1" x14ac:dyDescent="0.2">
      <c r="A113" s="9" t="s">
        <v>441</v>
      </c>
      <c r="B113" s="10" t="s">
        <v>301</v>
      </c>
      <c r="C113" s="11" t="s">
        <v>104</v>
      </c>
      <c r="D113" s="17">
        <f>'2_CAT 1_ PRIX SUR BPU'!D112</f>
        <v>0</v>
      </c>
      <c r="E113" s="118">
        <f>'2_CAT 1_ PRIX SUR BPU'!E112</f>
        <v>0</v>
      </c>
      <c r="F113" s="9">
        <v>16</v>
      </c>
      <c r="G113" s="118">
        <f t="shared" si="6"/>
        <v>0</v>
      </c>
      <c r="H113" s="9"/>
      <c r="I113" s="12"/>
      <c r="J113" s="12"/>
      <c r="K113" s="12"/>
      <c r="L113" s="12"/>
      <c r="M113" s="12"/>
      <c r="N113" s="12"/>
      <c r="O113" s="12"/>
      <c r="P113" s="12"/>
      <c r="Q113" s="12"/>
      <c r="R113" s="12"/>
      <c r="S113" s="12"/>
      <c r="T113" s="12"/>
      <c r="U113" s="12"/>
      <c r="V113" s="12"/>
      <c r="W113" s="12"/>
    </row>
    <row r="114" spans="1:23" s="7" customFormat="1" ht="20.100000000000001" customHeight="1" x14ac:dyDescent="0.2">
      <c r="A114" s="9" t="s">
        <v>350</v>
      </c>
      <c r="B114" s="10" t="s">
        <v>300</v>
      </c>
      <c r="C114" s="11" t="s">
        <v>104</v>
      </c>
      <c r="D114" s="17">
        <f>'2_CAT 1_ PRIX SUR BPU'!D113</f>
        <v>0</v>
      </c>
      <c r="E114" s="118">
        <f>'2_CAT 1_ PRIX SUR BPU'!E113</f>
        <v>0</v>
      </c>
      <c r="F114" s="9">
        <v>13</v>
      </c>
      <c r="G114" s="118">
        <f t="shared" si="6"/>
        <v>0</v>
      </c>
      <c r="H114" s="9"/>
      <c r="I114" s="12"/>
      <c r="J114" s="12"/>
      <c r="K114" s="12"/>
      <c r="L114" s="12"/>
      <c r="M114" s="12"/>
      <c r="N114" s="12"/>
      <c r="O114" s="12"/>
      <c r="P114" s="12"/>
      <c r="Q114" s="12"/>
      <c r="R114" s="12"/>
      <c r="S114" s="12"/>
      <c r="T114" s="12"/>
      <c r="U114" s="12"/>
      <c r="V114" s="12"/>
      <c r="W114" s="12"/>
    </row>
    <row r="115" spans="1:23" s="7" customFormat="1" ht="20.100000000000001" customHeight="1" x14ac:dyDescent="0.2">
      <c r="A115" s="90"/>
      <c r="B115" s="90" t="s">
        <v>89</v>
      </c>
      <c r="C115" s="90"/>
      <c r="D115" s="90"/>
      <c r="E115" s="90"/>
      <c r="F115" s="90"/>
      <c r="G115" s="90"/>
      <c r="H115" s="90"/>
    </row>
    <row r="116" spans="1:23" s="7" customFormat="1" ht="20.100000000000001" customHeight="1" x14ac:dyDescent="0.2">
      <c r="A116" s="105"/>
      <c r="B116" s="107" t="s">
        <v>11</v>
      </c>
      <c r="C116" s="107"/>
      <c r="D116" s="117"/>
      <c r="E116" s="107"/>
      <c r="F116" s="107"/>
      <c r="G116" s="107"/>
      <c r="H116" s="109"/>
    </row>
    <row r="117" spans="1:23" s="7" customFormat="1" ht="20.100000000000001" customHeight="1" x14ac:dyDescent="0.2">
      <c r="A117" s="9" t="s">
        <v>442</v>
      </c>
      <c r="B117" s="10" t="s">
        <v>90</v>
      </c>
      <c r="C117" s="11" t="s">
        <v>104</v>
      </c>
      <c r="D117" s="17">
        <f>'2_CAT 1_ PRIX SUR BPU'!D116</f>
        <v>0</v>
      </c>
      <c r="E117" s="118">
        <f>'2_CAT 1_ PRIX SUR BPU'!E116</f>
        <v>0</v>
      </c>
      <c r="F117" s="9">
        <v>80</v>
      </c>
      <c r="G117" s="118">
        <f t="shared" si="6"/>
        <v>0</v>
      </c>
      <c r="H117" s="49"/>
    </row>
    <row r="118" spans="1:23" s="7" customFormat="1" ht="20.100000000000001" customHeight="1" x14ac:dyDescent="0.2">
      <c r="A118" s="90"/>
      <c r="B118" s="90" t="s">
        <v>102</v>
      </c>
      <c r="C118" s="90"/>
      <c r="D118" s="90"/>
      <c r="E118" s="90"/>
      <c r="F118" s="90"/>
      <c r="G118" s="90"/>
      <c r="H118" s="90"/>
    </row>
    <row r="119" spans="1:23" s="12" customFormat="1" ht="20.100000000000001" customHeight="1" x14ac:dyDescent="0.2">
      <c r="A119" s="9" t="s">
        <v>351</v>
      </c>
      <c r="B119" s="16" t="s">
        <v>279</v>
      </c>
      <c r="C119" s="11" t="s">
        <v>104</v>
      </c>
      <c r="D119" s="17">
        <f>'2_CAT 1_ PRIX SUR BPU'!D118</f>
        <v>0</v>
      </c>
      <c r="E119" s="118">
        <f>'2_CAT 1_ PRIX SUR BPU'!E118</f>
        <v>0</v>
      </c>
      <c r="F119" s="9">
        <v>32</v>
      </c>
      <c r="G119" s="118">
        <f t="shared" si="6"/>
        <v>0</v>
      </c>
      <c r="H119" s="9"/>
    </row>
    <row r="120" spans="1:23" s="12" customFormat="1" ht="20.100000000000001" customHeight="1" x14ac:dyDescent="0.2">
      <c r="A120" s="9" t="s">
        <v>443</v>
      </c>
      <c r="B120" s="16" t="s">
        <v>280</v>
      </c>
      <c r="C120" s="11" t="s">
        <v>104</v>
      </c>
      <c r="D120" s="17">
        <f>'2_CAT 1_ PRIX SUR BPU'!D119</f>
        <v>0</v>
      </c>
      <c r="E120" s="118">
        <f>'2_CAT 1_ PRIX SUR BPU'!E119</f>
        <v>0</v>
      </c>
      <c r="F120" s="9">
        <v>27</v>
      </c>
      <c r="G120" s="118">
        <f t="shared" si="6"/>
        <v>0</v>
      </c>
      <c r="H120" s="9"/>
    </row>
    <row r="121" spans="1:23" s="12" customFormat="1" ht="20.100000000000001" customHeight="1" x14ac:dyDescent="0.2">
      <c r="A121" s="9" t="s">
        <v>352</v>
      </c>
      <c r="B121" s="16" t="s">
        <v>282</v>
      </c>
      <c r="C121" s="11" t="s">
        <v>104</v>
      </c>
      <c r="D121" s="17">
        <f>'2_CAT 1_ PRIX SUR BPU'!D120</f>
        <v>0</v>
      </c>
      <c r="E121" s="118">
        <f>'2_CAT 1_ PRIX SUR BPU'!E120</f>
        <v>0</v>
      </c>
      <c r="F121" s="9">
        <v>22</v>
      </c>
      <c r="G121" s="118">
        <f t="shared" ref="G121" si="7">F121*E121</f>
        <v>0</v>
      </c>
      <c r="H121" s="9"/>
    </row>
    <row r="122" spans="1:23" s="12" customFormat="1" ht="20.100000000000001" customHeight="1" x14ac:dyDescent="0.2">
      <c r="A122" s="9" t="s">
        <v>353</v>
      </c>
      <c r="B122" s="16" t="s">
        <v>284</v>
      </c>
      <c r="C122" s="11" t="s">
        <v>104</v>
      </c>
      <c r="D122" s="17">
        <f>'2_CAT 1_ PRIX SUR BPU'!D121</f>
        <v>0</v>
      </c>
      <c r="E122" s="118">
        <f>'2_CAT 1_ PRIX SUR BPU'!E121</f>
        <v>0</v>
      </c>
      <c r="F122" s="9">
        <v>17</v>
      </c>
      <c r="G122" s="118">
        <f t="shared" ref="G122:G124" si="8">F122*E122</f>
        <v>0</v>
      </c>
      <c r="H122" s="9"/>
    </row>
    <row r="123" spans="1:23" s="12" customFormat="1" ht="28.5" x14ac:dyDescent="0.2">
      <c r="A123" s="9" t="s">
        <v>354</v>
      </c>
      <c r="B123" s="16" t="s">
        <v>303</v>
      </c>
      <c r="C123" s="11" t="s">
        <v>104</v>
      </c>
      <c r="D123" s="17">
        <f>'2_CAT 1_ PRIX SUR BPU'!D122</f>
        <v>0</v>
      </c>
      <c r="E123" s="118">
        <f>'2_CAT 1_ PRIX SUR BPU'!E122</f>
        <v>0</v>
      </c>
      <c r="F123" s="9">
        <v>17</v>
      </c>
      <c r="G123" s="118">
        <f t="shared" si="8"/>
        <v>0</v>
      </c>
      <c r="H123" s="9"/>
    </row>
    <row r="124" spans="1:23" s="12" customFormat="1" ht="25.5" customHeight="1" x14ac:dyDescent="0.2">
      <c r="A124" s="9" t="s">
        <v>355</v>
      </c>
      <c r="B124" s="16" t="s">
        <v>305</v>
      </c>
      <c r="C124" s="11" t="s">
        <v>104</v>
      </c>
      <c r="D124" s="17">
        <f>'2_CAT 1_ PRIX SUR BPU'!D123</f>
        <v>0</v>
      </c>
      <c r="E124" s="118">
        <f>'2_CAT 1_ PRIX SUR BPU'!E123</f>
        <v>0</v>
      </c>
      <c r="F124" s="9">
        <v>10</v>
      </c>
      <c r="G124" s="118">
        <f t="shared" si="8"/>
        <v>0</v>
      </c>
      <c r="H124" s="9"/>
    </row>
    <row r="125" spans="1:23" s="12" customFormat="1" ht="20.100000000000001" customHeight="1" x14ac:dyDescent="0.2">
      <c r="A125" s="74"/>
      <c r="B125" s="76" t="s">
        <v>3</v>
      </c>
      <c r="C125" s="77"/>
      <c r="D125" s="77"/>
      <c r="E125" s="78"/>
      <c r="F125" s="79"/>
      <c r="G125" s="74"/>
      <c r="H125" s="76"/>
    </row>
    <row r="126" spans="1:23" s="12" customFormat="1" ht="20.100000000000001" customHeight="1" x14ac:dyDescent="0.2">
      <c r="A126" s="9" t="s">
        <v>356</v>
      </c>
      <c r="B126" s="10" t="s">
        <v>95</v>
      </c>
      <c r="C126" s="11" t="s">
        <v>104</v>
      </c>
      <c r="D126" s="17">
        <f>'2_CAT 1_ PRIX SUR BPU'!D125</f>
        <v>0</v>
      </c>
      <c r="E126" s="118">
        <f>'2_CAT 1_ PRIX SUR BPU'!E125</f>
        <v>0</v>
      </c>
      <c r="F126" s="9">
        <v>5</v>
      </c>
      <c r="G126" s="118">
        <f t="shared" ref="G126:G197" si="9">F126*E126</f>
        <v>0</v>
      </c>
      <c r="H126" s="9"/>
    </row>
    <row r="127" spans="1:23" s="12" customFormat="1" ht="20.100000000000001" customHeight="1" x14ac:dyDescent="0.2">
      <c r="A127" s="9" t="s">
        <v>357</v>
      </c>
      <c r="B127" s="10" t="s">
        <v>124</v>
      </c>
      <c r="C127" s="11"/>
      <c r="D127" s="17">
        <f>'2_CAT 1_ PRIX SUR BPU'!D126</f>
        <v>0</v>
      </c>
      <c r="E127" s="118">
        <f>'2_CAT 1_ PRIX SUR BPU'!E126</f>
        <v>0</v>
      </c>
      <c r="F127" s="9">
        <v>5</v>
      </c>
      <c r="G127" s="118">
        <f t="shared" si="9"/>
        <v>0</v>
      </c>
      <c r="H127" s="9"/>
    </row>
    <row r="128" spans="1:23" s="12" customFormat="1" ht="20.100000000000001" customHeight="1" x14ac:dyDescent="0.2">
      <c r="A128" s="90"/>
      <c r="B128" s="90" t="s">
        <v>77</v>
      </c>
      <c r="C128" s="90"/>
      <c r="D128" s="90"/>
      <c r="E128" s="90"/>
      <c r="F128" s="90"/>
      <c r="G128" s="90"/>
      <c r="H128" s="90"/>
    </row>
    <row r="129" spans="1:8" s="12" customFormat="1" ht="20.100000000000001" customHeight="1" x14ac:dyDescent="0.2">
      <c r="A129" s="105"/>
      <c r="B129" s="107" t="s">
        <v>10</v>
      </c>
      <c r="C129" s="107"/>
      <c r="D129" s="117"/>
      <c r="E129" s="107"/>
      <c r="F129" s="107"/>
      <c r="G129" s="107"/>
      <c r="H129" s="109"/>
    </row>
    <row r="130" spans="1:8" s="12" customFormat="1" ht="33" customHeight="1" x14ac:dyDescent="0.2">
      <c r="A130" s="9" t="s">
        <v>482</v>
      </c>
      <c r="B130" s="20" t="s">
        <v>78</v>
      </c>
      <c r="C130" s="11" t="s">
        <v>104</v>
      </c>
      <c r="D130" s="17">
        <f>'2_CAT 1_ PRIX SUR BPU'!D129</f>
        <v>0</v>
      </c>
      <c r="E130" s="118">
        <f>'2_CAT 1_ PRIX SUR BPU'!E129</f>
        <v>0</v>
      </c>
      <c r="F130" s="9">
        <v>3</v>
      </c>
      <c r="G130" s="118">
        <f t="shared" si="9"/>
        <v>0</v>
      </c>
      <c r="H130" s="9"/>
    </row>
    <row r="131" spans="1:8" s="12" customFormat="1" ht="33" customHeight="1" x14ac:dyDescent="0.2">
      <c r="A131" s="9" t="s">
        <v>483</v>
      </c>
      <c r="B131" s="20" t="s">
        <v>298</v>
      </c>
      <c r="C131" s="11" t="s">
        <v>104</v>
      </c>
      <c r="D131" s="17">
        <f>'2_CAT 1_ PRIX SUR BPU'!D130</f>
        <v>0</v>
      </c>
      <c r="E131" s="118">
        <f>'2_CAT 1_ PRIX SUR BPU'!E130</f>
        <v>0</v>
      </c>
      <c r="F131" s="9">
        <v>2</v>
      </c>
      <c r="G131" s="118">
        <f t="shared" si="9"/>
        <v>0</v>
      </c>
      <c r="H131" s="9"/>
    </row>
    <row r="132" spans="1:8" s="12" customFormat="1" ht="33" customHeight="1" x14ac:dyDescent="0.2">
      <c r="A132" s="9" t="s">
        <v>484</v>
      </c>
      <c r="B132" s="20" t="s">
        <v>294</v>
      </c>
      <c r="C132" s="11" t="s">
        <v>104</v>
      </c>
      <c r="D132" s="17">
        <f>'2_CAT 1_ PRIX SUR BPU'!D131</f>
        <v>0</v>
      </c>
      <c r="E132" s="118">
        <f>'2_CAT 1_ PRIX SUR BPU'!E131</f>
        <v>0</v>
      </c>
      <c r="F132" s="9">
        <v>7</v>
      </c>
      <c r="G132" s="118">
        <f t="shared" si="9"/>
        <v>0</v>
      </c>
      <c r="H132" s="9"/>
    </row>
    <row r="133" spans="1:8" s="12" customFormat="1" ht="20.100000000000001" customHeight="1" x14ac:dyDescent="0.2">
      <c r="A133" s="74"/>
      <c r="B133" s="76" t="s">
        <v>4</v>
      </c>
      <c r="C133" s="77"/>
      <c r="D133" s="77"/>
      <c r="E133" s="78"/>
      <c r="F133" s="79"/>
      <c r="G133" s="74"/>
      <c r="H133" s="76"/>
    </row>
    <row r="134" spans="1:8" s="12" customFormat="1" ht="20.100000000000001" customHeight="1" x14ac:dyDescent="0.2">
      <c r="A134" s="21" t="s">
        <v>358</v>
      </c>
      <c r="B134" s="20" t="s">
        <v>254</v>
      </c>
      <c r="C134" s="11" t="s">
        <v>108</v>
      </c>
      <c r="D134" s="17">
        <f>'2_CAT 1_ PRIX SUR BPU'!D133</f>
        <v>0</v>
      </c>
      <c r="E134" s="118">
        <f>'2_CAT 1_ PRIX SUR BPU'!E133</f>
        <v>0</v>
      </c>
      <c r="F134" s="9">
        <v>12</v>
      </c>
      <c r="G134" s="118">
        <f t="shared" si="9"/>
        <v>0</v>
      </c>
      <c r="H134" s="9"/>
    </row>
    <row r="135" spans="1:8" s="12" customFormat="1" ht="20.100000000000001" customHeight="1" x14ac:dyDescent="0.2">
      <c r="A135" s="9" t="s">
        <v>359</v>
      </c>
      <c r="B135" s="20" t="s">
        <v>255</v>
      </c>
      <c r="C135" s="11" t="s">
        <v>108</v>
      </c>
      <c r="D135" s="17">
        <f>'2_CAT 1_ PRIX SUR BPU'!D134</f>
        <v>0</v>
      </c>
      <c r="E135" s="118">
        <f>'2_CAT 1_ PRIX SUR BPU'!E134</f>
        <v>0</v>
      </c>
      <c r="F135" s="9">
        <v>30</v>
      </c>
      <c r="G135" s="118">
        <f t="shared" si="9"/>
        <v>0</v>
      </c>
      <c r="H135" s="9"/>
    </row>
    <row r="136" spans="1:8" s="12" customFormat="1" ht="20.100000000000001" customHeight="1" x14ac:dyDescent="0.2">
      <c r="A136" s="21" t="s">
        <v>360</v>
      </c>
      <c r="B136" s="20" t="s">
        <v>256</v>
      </c>
      <c r="C136" s="11" t="s">
        <v>108</v>
      </c>
      <c r="D136" s="17">
        <f>'2_CAT 1_ PRIX SUR BPU'!D135</f>
        <v>0</v>
      </c>
      <c r="E136" s="118">
        <f>'2_CAT 1_ PRIX SUR BPU'!E135</f>
        <v>0</v>
      </c>
      <c r="F136" s="9">
        <v>72</v>
      </c>
      <c r="G136" s="118">
        <f t="shared" si="9"/>
        <v>0</v>
      </c>
      <c r="H136" s="9"/>
    </row>
    <row r="137" spans="1:8" s="12" customFormat="1" ht="20.100000000000001" customHeight="1" x14ac:dyDescent="0.2">
      <c r="A137" s="9" t="s">
        <v>361</v>
      </c>
      <c r="B137" s="20" t="s">
        <v>257</v>
      </c>
      <c r="C137" s="11" t="s">
        <v>108</v>
      </c>
      <c r="D137" s="17">
        <f>'2_CAT 1_ PRIX SUR BPU'!D136</f>
        <v>0</v>
      </c>
      <c r="E137" s="118">
        <f>'2_CAT 1_ PRIX SUR BPU'!E136</f>
        <v>0</v>
      </c>
      <c r="F137" s="9">
        <v>114</v>
      </c>
      <c r="G137" s="118">
        <f t="shared" si="9"/>
        <v>0</v>
      </c>
      <c r="H137" s="9"/>
    </row>
    <row r="138" spans="1:8" s="12" customFormat="1" ht="20.100000000000001" customHeight="1" x14ac:dyDescent="0.2">
      <c r="A138" s="21" t="s">
        <v>362</v>
      </c>
      <c r="B138" s="20" t="s">
        <v>258</v>
      </c>
      <c r="C138" s="11" t="s">
        <v>108</v>
      </c>
      <c r="D138" s="17">
        <f>'2_CAT 1_ PRIX SUR BPU'!D137</f>
        <v>0</v>
      </c>
      <c r="E138" s="118">
        <f>'2_CAT 1_ PRIX SUR BPU'!E137</f>
        <v>0</v>
      </c>
      <c r="F138" s="9">
        <v>48</v>
      </c>
      <c r="G138" s="118">
        <f t="shared" si="9"/>
        <v>0</v>
      </c>
      <c r="H138" s="9"/>
    </row>
    <row r="139" spans="1:8" s="12" customFormat="1" ht="20.100000000000001" customHeight="1" x14ac:dyDescent="0.2">
      <c r="A139" s="9" t="s">
        <v>363</v>
      </c>
      <c r="B139" s="20" t="s">
        <v>259</v>
      </c>
      <c r="C139" s="11" t="s">
        <v>108</v>
      </c>
      <c r="D139" s="17">
        <f>'2_CAT 1_ PRIX SUR BPU'!D138</f>
        <v>0</v>
      </c>
      <c r="E139" s="118">
        <f>'2_CAT 1_ PRIX SUR BPU'!E138</f>
        <v>0</v>
      </c>
      <c r="F139" s="9">
        <v>48</v>
      </c>
      <c r="G139" s="118">
        <f t="shared" si="9"/>
        <v>0</v>
      </c>
      <c r="H139" s="9"/>
    </row>
    <row r="140" spans="1:8" s="12" customFormat="1" ht="20.100000000000001" customHeight="1" x14ac:dyDescent="0.2">
      <c r="A140" s="21" t="s">
        <v>364</v>
      </c>
      <c r="B140" s="20" t="s">
        <v>260</v>
      </c>
      <c r="C140" s="11" t="s">
        <v>108</v>
      </c>
      <c r="D140" s="17">
        <f>'2_CAT 1_ PRIX SUR BPU'!D139</f>
        <v>0</v>
      </c>
      <c r="E140" s="118">
        <f>'2_CAT 1_ PRIX SUR BPU'!E139</f>
        <v>0</v>
      </c>
      <c r="F140" s="9">
        <v>24</v>
      </c>
      <c r="G140" s="118">
        <f t="shared" si="9"/>
        <v>0</v>
      </c>
      <c r="H140" s="9"/>
    </row>
    <row r="141" spans="1:8" s="12" customFormat="1" ht="20.100000000000001" customHeight="1" x14ac:dyDescent="0.2">
      <c r="A141" s="9" t="s">
        <v>365</v>
      </c>
      <c r="B141" s="20" t="s">
        <v>261</v>
      </c>
      <c r="C141" s="11" t="s">
        <v>108</v>
      </c>
      <c r="D141" s="17">
        <f>'2_CAT 1_ PRIX SUR BPU'!D140</f>
        <v>0</v>
      </c>
      <c r="E141" s="118">
        <f>'2_CAT 1_ PRIX SUR BPU'!E140</f>
        <v>0</v>
      </c>
      <c r="F141" s="9">
        <v>12</v>
      </c>
      <c r="G141" s="118">
        <f t="shared" si="9"/>
        <v>0</v>
      </c>
      <c r="H141" s="9"/>
    </row>
    <row r="142" spans="1:8" s="12" customFormat="1" ht="20.100000000000001" customHeight="1" x14ac:dyDescent="0.2">
      <c r="A142" s="21" t="s">
        <v>366</v>
      </c>
      <c r="B142" s="20" t="s">
        <v>262</v>
      </c>
      <c r="C142" s="11" t="s">
        <v>108</v>
      </c>
      <c r="D142" s="17">
        <f>'2_CAT 1_ PRIX SUR BPU'!D141</f>
        <v>0</v>
      </c>
      <c r="E142" s="118">
        <f>'2_CAT 1_ PRIX SUR BPU'!E141</f>
        <v>0</v>
      </c>
      <c r="F142" s="9">
        <v>30</v>
      </c>
      <c r="G142" s="118">
        <f t="shared" si="9"/>
        <v>0</v>
      </c>
      <c r="H142" s="9"/>
    </row>
    <row r="143" spans="1:8" s="12" customFormat="1" ht="20.100000000000001" customHeight="1" x14ac:dyDescent="0.2">
      <c r="A143" s="9" t="s">
        <v>367</v>
      </c>
      <c r="B143" s="20" t="s">
        <v>263</v>
      </c>
      <c r="C143" s="11" t="s">
        <v>108</v>
      </c>
      <c r="D143" s="17">
        <f>'2_CAT 1_ PRIX SUR BPU'!D142</f>
        <v>0</v>
      </c>
      <c r="E143" s="118">
        <f>'2_CAT 1_ PRIX SUR BPU'!E142</f>
        <v>0</v>
      </c>
      <c r="F143" s="9">
        <v>12</v>
      </c>
      <c r="G143" s="118">
        <f t="shared" si="9"/>
        <v>0</v>
      </c>
      <c r="H143" s="9"/>
    </row>
    <row r="144" spans="1:8" s="12" customFormat="1" ht="20.100000000000001" customHeight="1" x14ac:dyDescent="0.2">
      <c r="A144" s="21" t="s">
        <v>368</v>
      </c>
      <c r="B144" s="20" t="s">
        <v>264</v>
      </c>
      <c r="C144" s="11" t="s">
        <v>108</v>
      </c>
      <c r="D144" s="17">
        <f>'2_CAT 1_ PRIX SUR BPU'!D143</f>
        <v>0</v>
      </c>
      <c r="E144" s="118">
        <f>'2_CAT 1_ PRIX SUR BPU'!E143</f>
        <v>0</v>
      </c>
      <c r="F144" s="9">
        <v>36</v>
      </c>
      <c r="G144" s="118">
        <f t="shared" si="9"/>
        <v>0</v>
      </c>
      <c r="H144" s="9"/>
    </row>
    <row r="145" spans="1:8" s="12" customFormat="1" ht="20.100000000000001" customHeight="1" x14ac:dyDescent="0.2">
      <c r="A145" s="9" t="s">
        <v>369</v>
      </c>
      <c r="B145" s="20" t="s">
        <v>265</v>
      </c>
      <c r="C145" s="11" t="s">
        <v>108</v>
      </c>
      <c r="D145" s="17">
        <f>'2_CAT 1_ PRIX SUR BPU'!D144</f>
        <v>0</v>
      </c>
      <c r="E145" s="118">
        <f>'2_CAT 1_ PRIX SUR BPU'!E144</f>
        <v>0</v>
      </c>
      <c r="F145" s="9">
        <v>66</v>
      </c>
      <c r="G145" s="118">
        <f t="shared" si="9"/>
        <v>0</v>
      </c>
      <c r="H145" s="9"/>
    </row>
    <row r="146" spans="1:8" s="12" customFormat="1" ht="20.100000000000001" customHeight="1" x14ac:dyDescent="0.2">
      <c r="A146" s="21" t="s">
        <v>370</v>
      </c>
      <c r="B146" s="20" t="s">
        <v>266</v>
      </c>
      <c r="C146" s="11" t="s">
        <v>108</v>
      </c>
      <c r="D146" s="17">
        <f>'2_CAT 1_ PRIX SUR BPU'!D145</f>
        <v>0</v>
      </c>
      <c r="E146" s="118">
        <f>'2_CAT 1_ PRIX SUR BPU'!E145</f>
        <v>0</v>
      </c>
      <c r="F146" s="9">
        <v>12</v>
      </c>
      <c r="G146" s="118">
        <f t="shared" si="9"/>
        <v>0</v>
      </c>
      <c r="H146" s="9"/>
    </row>
    <row r="147" spans="1:8" s="12" customFormat="1" ht="20.100000000000001" customHeight="1" x14ac:dyDescent="0.2">
      <c r="A147" s="9" t="s">
        <v>371</v>
      </c>
      <c r="B147" s="20" t="s">
        <v>172</v>
      </c>
      <c r="C147" s="11" t="s">
        <v>104</v>
      </c>
      <c r="D147" s="17">
        <f>'2_CAT 1_ PRIX SUR BPU'!D146</f>
        <v>0</v>
      </c>
      <c r="E147" s="118">
        <f>'2_CAT 1_ PRIX SUR BPU'!E146</f>
        <v>0</v>
      </c>
      <c r="F147" s="9">
        <v>4</v>
      </c>
      <c r="G147" s="118">
        <f t="shared" si="9"/>
        <v>0</v>
      </c>
      <c r="H147" s="9"/>
    </row>
    <row r="148" spans="1:8" s="12" customFormat="1" ht="20.100000000000001" customHeight="1" x14ac:dyDescent="0.2">
      <c r="A148" s="21" t="s">
        <v>372</v>
      </c>
      <c r="B148" s="20" t="s">
        <v>173</v>
      </c>
      <c r="C148" s="11" t="s">
        <v>104</v>
      </c>
      <c r="D148" s="17">
        <f>'2_CAT 1_ PRIX SUR BPU'!D147</f>
        <v>0</v>
      </c>
      <c r="E148" s="118">
        <f>'2_CAT 1_ PRIX SUR BPU'!E147</f>
        <v>0</v>
      </c>
      <c r="F148" s="9">
        <v>10</v>
      </c>
      <c r="G148" s="118">
        <f t="shared" si="9"/>
        <v>0</v>
      </c>
      <c r="H148" s="9"/>
    </row>
    <row r="149" spans="1:8" s="12" customFormat="1" ht="20.100000000000001" customHeight="1" x14ac:dyDescent="0.2">
      <c r="A149" s="9" t="s">
        <v>373</v>
      </c>
      <c r="B149" s="20" t="s">
        <v>174</v>
      </c>
      <c r="C149" s="11" t="s">
        <v>104</v>
      </c>
      <c r="D149" s="17">
        <f>'2_CAT 1_ PRIX SUR BPU'!D148</f>
        <v>0</v>
      </c>
      <c r="E149" s="118">
        <f>'2_CAT 1_ PRIX SUR BPU'!E148</f>
        <v>0</v>
      </c>
      <c r="F149" s="9">
        <v>8</v>
      </c>
      <c r="G149" s="118">
        <f t="shared" si="9"/>
        <v>0</v>
      </c>
      <c r="H149" s="9"/>
    </row>
    <row r="150" spans="1:8" s="12" customFormat="1" ht="20.100000000000001" customHeight="1" x14ac:dyDescent="0.2">
      <c r="A150" s="21" t="s">
        <v>374</v>
      </c>
      <c r="B150" s="20" t="s">
        <v>175</v>
      </c>
      <c r="C150" s="11" t="s">
        <v>104</v>
      </c>
      <c r="D150" s="17">
        <f>'2_CAT 1_ PRIX SUR BPU'!D149</f>
        <v>0</v>
      </c>
      <c r="E150" s="118">
        <f>'2_CAT 1_ PRIX SUR BPU'!E149</f>
        <v>0</v>
      </c>
      <c r="F150" s="9">
        <v>9</v>
      </c>
      <c r="G150" s="118">
        <f t="shared" si="9"/>
        <v>0</v>
      </c>
      <c r="H150" s="9"/>
    </row>
    <row r="151" spans="1:8" s="12" customFormat="1" ht="20.100000000000001" customHeight="1" x14ac:dyDescent="0.2">
      <c r="A151" s="9" t="s">
        <v>375</v>
      </c>
      <c r="B151" s="16" t="s">
        <v>96</v>
      </c>
      <c r="C151" s="11" t="s">
        <v>104</v>
      </c>
      <c r="D151" s="17">
        <f>'2_CAT 1_ PRIX SUR BPU'!D150</f>
        <v>0</v>
      </c>
      <c r="E151" s="118">
        <f>'2_CAT 1_ PRIX SUR BPU'!E150</f>
        <v>0</v>
      </c>
      <c r="F151" s="9">
        <v>10</v>
      </c>
      <c r="G151" s="118">
        <f t="shared" si="9"/>
        <v>0</v>
      </c>
      <c r="H151" s="9"/>
    </row>
    <row r="152" spans="1:8" s="12" customFormat="1" ht="20.100000000000001" customHeight="1" x14ac:dyDescent="0.2">
      <c r="A152" s="21" t="s">
        <v>376</v>
      </c>
      <c r="B152" s="16" t="s">
        <v>176</v>
      </c>
      <c r="C152" s="11" t="s">
        <v>104</v>
      </c>
      <c r="D152" s="17">
        <f>'2_CAT 1_ PRIX SUR BPU'!D151</f>
        <v>0</v>
      </c>
      <c r="E152" s="118">
        <f>'2_CAT 1_ PRIX SUR BPU'!E151</f>
        <v>0</v>
      </c>
      <c r="F152" s="9">
        <v>10</v>
      </c>
      <c r="G152" s="118">
        <f t="shared" si="9"/>
        <v>0</v>
      </c>
      <c r="H152" s="9"/>
    </row>
    <row r="153" spans="1:8" s="12" customFormat="1" ht="20.100000000000001" customHeight="1" x14ac:dyDescent="0.2">
      <c r="A153" s="9" t="s">
        <v>377</v>
      </c>
      <c r="B153" s="16" t="s">
        <v>177</v>
      </c>
      <c r="C153" s="11" t="s">
        <v>104</v>
      </c>
      <c r="D153" s="17">
        <f>'2_CAT 1_ PRIX SUR BPU'!D152</f>
        <v>0</v>
      </c>
      <c r="E153" s="118">
        <f>'2_CAT 1_ PRIX SUR BPU'!E152</f>
        <v>0</v>
      </c>
      <c r="F153" s="9">
        <v>10</v>
      </c>
      <c r="G153" s="118">
        <f t="shared" si="9"/>
        <v>0</v>
      </c>
      <c r="H153" s="9"/>
    </row>
    <row r="154" spans="1:8" s="12" customFormat="1" ht="20.100000000000001" customHeight="1" x14ac:dyDescent="0.2">
      <c r="A154" s="21" t="s">
        <v>378</v>
      </c>
      <c r="B154" s="16" t="s">
        <v>178</v>
      </c>
      <c r="C154" s="11" t="s">
        <v>104</v>
      </c>
      <c r="D154" s="17">
        <f>'2_CAT 1_ PRIX SUR BPU'!D153</f>
        <v>0</v>
      </c>
      <c r="E154" s="118">
        <f>'2_CAT 1_ PRIX SUR BPU'!E153</f>
        <v>0</v>
      </c>
      <c r="F154" s="9">
        <v>12</v>
      </c>
      <c r="G154" s="118">
        <f t="shared" si="9"/>
        <v>0</v>
      </c>
      <c r="H154" s="9"/>
    </row>
    <row r="155" spans="1:8" s="12" customFormat="1" ht="20.100000000000001" customHeight="1" x14ac:dyDescent="0.2">
      <c r="A155" s="9" t="s">
        <v>379</v>
      </c>
      <c r="B155" s="16" t="s">
        <v>179</v>
      </c>
      <c r="C155" s="11" t="s">
        <v>104</v>
      </c>
      <c r="D155" s="17">
        <f>'2_CAT 1_ PRIX SUR BPU'!D154</f>
        <v>0</v>
      </c>
      <c r="E155" s="118">
        <f>'2_CAT 1_ PRIX SUR BPU'!E154</f>
        <v>0</v>
      </c>
      <c r="F155" s="9">
        <v>14</v>
      </c>
      <c r="G155" s="118">
        <f t="shared" si="9"/>
        <v>0</v>
      </c>
      <c r="H155" s="9"/>
    </row>
    <row r="156" spans="1:8" s="12" customFormat="1" ht="20.100000000000001" customHeight="1" x14ac:dyDescent="0.2">
      <c r="A156" s="21" t="s">
        <v>380</v>
      </c>
      <c r="B156" s="16" t="s">
        <v>180</v>
      </c>
      <c r="C156" s="11" t="s">
        <v>104</v>
      </c>
      <c r="D156" s="17">
        <f>'2_CAT 1_ PRIX SUR BPU'!D155</f>
        <v>0</v>
      </c>
      <c r="E156" s="118">
        <f>'2_CAT 1_ PRIX SUR BPU'!E155</f>
        <v>0</v>
      </c>
      <c r="F156" s="9">
        <v>20</v>
      </c>
      <c r="G156" s="118">
        <f t="shared" si="9"/>
        <v>0</v>
      </c>
      <c r="H156" s="9"/>
    </row>
    <row r="157" spans="1:8" s="12" customFormat="1" ht="20.100000000000001" customHeight="1" x14ac:dyDescent="0.2">
      <c r="A157" s="9" t="s">
        <v>381</v>
      </c>
      <c r="B157" s="16" t="s">
        <v>97</v>
      </c>
      <c r="C157" s="11" t="s">
        <v>104</v>
      </c>
      <c r="D157" s="17">
        <f>'2_CAT 1_ PRIX SUR BPU'!D156</f>
        <v>0</v>
      </c>
      <c r="E157" s="118">
        <f>'2_CAT 1_ PRIX SUR BPU'!E156</f>
        <v>0</v>
      </c>
      <c r="F157" s="9">
        <v>10</v>
      </c>
      <c r="G157" s="118">
        <f t="shared" si="9"/>
        <v>0</v>
      </c>
      <c r="H157" s="9"/>
    </row>
    <row r="158" spans="1:8" s="12" customFormat="1" ht="20.100000000000001" customHeight="1" x14ac:dyDescent="0.2">
      <c r="A158" s="21" t="s">
        <v>382</v>
      </c>
      <c r="B158" s="16" t="s">
        <v>181</v>
      </c>
      <c r="C158" s="11" t="s">
        <v>104</v>
      </c>
      <c r="D158" s="17">
        <f>'2_CAT 1_ PRIX SUR BPU'!D157</f>
        <v>0</v>
      </c>
      <c r="E158" s="118">
        <f>'2_CAT 1_ PRIX SUR BPU'!E157</f>
        <v>0</v>
      </c>
      <c r="F158" s="9">
        <v>10</v>
      </c>
      <c r="G158" s="118">
        <f t="shared" si="9"/>
        <v>0</v>
      </c>
      <c r="H158" s="9"/>
    </row>
    <row r="159" spans="1:8" s="12" customFormat="1" ht="20.100000000000001" customHeight="1" x14ac:dyDescent="0.2">
      <c r="A159" s="9" t="s">
        <v>383</v>
      </c>
      <c r="B159" s="16" t="s">
        <v>182</v>
      </c>
      <c r="C159" s="11" t="s">
        <v>104</v>
      </c>
      <c r="D159" s="17">
        <f>'2_CAT 1_ PRIX SUR BPU'!D158</f>
        <v>0</v>
      </c>
      <c r="E159" s="118">
        <f>'2_CAT 1_ PRIX SUR BPU'!E158</f>
        <v>0</v>
      </c>
      <c r="F159" s="9">
        <v>10</v>
      </c>
      <c r="G159" s="118">
        <f t="shared" si="9"/>
        <v>0</v>
      </c>
      <c r="H159" s="9"/>
    </row>
    <row r="160" spans="1:8" s="12" customFormat="1" ht="20.100000000000001" customHeight="1" x14ac:dyDescent="0.2">
      <c r="A160" s="21" t="s">
        <v>384</v>
      </c>
      <c r="B160" s="16" t="s">
        <v>183</v>
      </c>
      <c r="C160" s="11" t="s">
        <v>104</v>
      </c>
      <c r="D160" s="17">
        <f>'2_CAT 1_ PRIX SUR BPU'!D159</f>
        <v>0</v>
      </c>
      <c r="E160" s="118">
        <f>'2_CAT 1_ PRIX SUR BPU'!E159</f>
        <v>0</v>
      </c>
      <c r="F160" s="9">
        <v>20</v>
      </c>
      <c r="G160" s="118">
        <f t="shared" si="9"/>
        <v>0</v>
      </c>
      <c r="H160" s="9"/>
    </row>
    <row r="161" spans="1:8" s="12" customFormat="1" ht="20.100000000000001" customHeight="1" x14ac:dyDescent="0.2">
      <c r="A161" s="9" t="s">
        <v>385</v>
      </c>
      <c r="B161" s="16" t="s">
        <v>184</v>
      </c>
      <c r="C161" s="11" t="s">
        <v>104</v>
      </c>
      <c r="D161" s="17">
        <f>'2_CAT 1_ PRIX SUR BPU'!D160</f>
        <v>0</v>
      </c>
      <c r="E161" s="118">
        <f>'2_CAT 1_ PRIX SUR BPU'!E160</f>
        <v>0</v>
      </c>
      <c r="F161" s="9">
        <v>24</v>
      </c>
      <c r="G161" s="118">
        <f t="shared" si="9"/>
        <v>0</v>
      </c>
      <c r="H161" s="9"/>
    </row>
    <row r="162" spans="1:8" s="12" customFormat="1" ht="20.100000000000001" customHeight="1" x14ac:dyDescent="0.2">
      <c r="A162" s="21" t="s">
        <v>386</v>
      </c>
      <c r="B162" s="16" t="s">
        <v>185</v>
      </c>
      <c r="C162" s="11" t="s">
        <v>104</v>
      </c>
      <c r="D162" s="17">
        <f>'2_CAT 1_ PRIX SUR BPU'!D161</f>
        <v>0</v>
      </c>
      <c r="E162" s="118">
        <f>'2_CAT 1_ PRIX SUR BPU'!E161</f>
        <v>0</v>
      </c>
      <c r="F162" s="9">
        <v>16</v>
      </c>
      <c r="G162" s="118">
        <f t="shared" si="9"/>
        <v>0</v>
      </c>
      <c r="H162" s="9"/>
    </row>
    <row r="163" spans="1:8" s="12" customFormat="1" ht="20.100000000000001" customHeight="1" x14ac:dyDescent="0.2">
      <c r="A163" s="9" t="s">
        <v>387</v>
      </c>
      <c r="B163" s="16" t="s">
        <v>186</v>
      </c>
      <c r="C163" s="11" t="s">
        <v>104</v>
      </c>
      <c r="D163" s="17">
        <f>'2_CAT 1_ PRIX SUR BPU'!D162</f>
        <v>0</v>
      </c>
      <c r="E163" s="118">
        <f>'2_CAT 1_ PRIX SUR BPU'!E162</f>
        <v>0</v>
      </c>
      <c r="F163" s="9">
        <v>14</v>
      </c>
      <c r="G163" s="118">
        <f t="shared" si="9"/>
        <v>0</v>
      </c>
      <c r="H163" s="9"/>
    </row>
    <row r="164" spans="1:8" s="12" customFormat="1" ht="20.100000000000001" customHeight="1" x14ac:dyDescent="0.2">
      <c r="A164" s="21" t="s">
        <v>388</v>
      </c>
      <c r="B164" s="16" t="s">
        <v>187</v>
      </c>
      <c r="C164" s="11" t="s">
        <v>104</v>
      </c>
      <c r="D164" s="17">
        <f>'2_CAT 1_ PRIX SUR BPU'!D163</f>
        <v>0</v>
      </c>
      <c r="E164" s="118">
        <f>'2_CAT 1_ PRIX SUR BPU'!E163</f>
        <v>0</v>
      </c>
      <c r="F164" s="9">
        <v>10</v>
      </c>
      <c r="G164" s="118">
        <f t="shared" si="9"/>
        <v>0</v>
      </c>
      <c r="H164" s="9"/>
    </row>
    <row r="165" spans="1:8" s="12" customFormat="1" ht="20.100000000000001" customHeight="1" x14ac:dyDescent="0.2">
      <c r="A165" s="9" t="s">
        <v>389</v>
      </c>
      <c r="B165" s="16" t="s">
        <v>188</v>
      </c>
      <c r="C165" s="11" t="s">
        <v>104</v>
      </c>
      <c r="D165" s="17">
        <f>'2_CAT 1_ PRIX SUR BPU'!D164</f>
        <v>0</v>
      </c>
      <c r="E165" s="118">
        <f>'2_CAT 1_ PRIX SUR BPU'!E164</f>
        <v>0</v>
      </c>
      <c r="F165" s="9">
        <v>10</v>
      </c>
      <c r="G165" s="118">
        <f t="shared" si="9"/>
        <v>0</v>
      </c>
      <c r="H165" s="9"/>
    </row>
    <row r="166" spans="1:8" s="12" customFormat="1" ht="20.100000000000001" customHeight="1" x14ac:dyDescent="0.2">
      <c r="A166" s="21" t="s">
        <v>390</v>
      </c>
      <c r="B166" s="16" t="s">
        <v>189</v>
      </c>
      <c r="C166" s="11" t="s">
        <v>104</v>
      </c>
      <c r="D166" s="17">
        <f>'2_CAT 1_ PRIX SUR BPU'!D165</f>
        <v>0</v>
      </c>
      <c r="E166" s="118">
        <f>'2_CAT 1_ PRIX SUR BPU'!E165</f>
        <v>0</v>
      </c>
      <c r="F166" s="9">
        <v>8</v>
      </c>
      <c r="G166" s="118">
        <f t="shared" si="9"/>
        <v>0</v>
      </c>
      <c r="H166" s="9"/>
    </row>
    <row r="167" spans="1:8" s="12" customFormat="1" ht="20.100000000000001" customHeight="1" x14ac:dyDescent="0.2">
      <c r="A167" s="9" t="s">
        <v>391</v>
      </c>
      <c r="B167" s="16" t="s">
        <v>190</v>
      </c>
      <c r="C167" s="11" t="s">
        <v>104</v>
      </c>
      <c r="D167" s="17">
        <f>'2_CAT 1_ PRIX SUR BPU'!D166</f>
        <v>0</v>
      </c>
      <c r="E167" s="118">
        <f>'2_CAT 1_ PRIX SUR BPU'!E166</f>
        <v>0</v>
      </c>
      <c r="F167" s="9">
        <v>6</v>
      </c>
      <c r="G167" s="118">
        <f t="shared" si="9"/>
        <v>0</v>
      </c>
      <c r="H167" s="9"/>
    </row>
    <row r="168" spans="1:8" s="12" customFormat="1" ht="20.100000000000001" customHeight="1" x14ac:dyDescent="0.2">
      <c r="A168" s="21" t="s">
        <v>392</v>
      </c>
      <c r="B168" s="16" t="s">
        <v>191</v>
      </c>
      <c r="C168" s="11" t="s">
        <v>104</v>
      </c>
      <c r="D168" s="17">
        <f>'2_CAT 1_ PRIX SUR BPU'!D167</f>
        <v>0</v>
      </c>
      <c r="E168" s="118">
        <f>'2_CAT 1_ PRIX SUR BPU'!E167</f>
        <v>0</v>
      </c>
      <c r="F168" s="9">
        <v>10</v>
      </c>
      <c r="G168" s="118">
        <f t="shared" si="9"/>
        <v>0</v>
      </c>
      <c r="H168" s="9"/>
    </row>
    <row r="169" spans="1:8" s="12" customFormat="1" ht="20.100000000000001" customHeight="1" x14ac:dyDescent="0.2">
      <c r="A169" s="9" t="s">
        <v>393</v>
      </c>
      <c r="B169" s="16" t="s">
        <v>192</v>
      </c>
      <c r="C169" s="11" t="s">
        <v>104</v>
      </c>
      <c r="D169" s="17">
        <f>'2_CAT 1_ PRIX SUR BPU'!D168</f>
        <v>0</v>
      </c>
      <c r="E169" s="118">
        <f>'2_CAT 1_ PRIX SUR BPU'!E168</f>
        <v>0</v>
      </c>
      <c r="F169" s="9">
        <v>6</v>
      </c>
      <c r="G169" s="118">
        <f t="shared" si="9"/>
        <v>0</v>
      </c>
      <c r="H169" s="9"/>
    </row>
    <row r="170" spans="1:8" s="12" customFormat="1" ht="20.100000000000001" customHeight="1" x14ac:dyDescent="0.2">
      <c r="A170" s="21" t="s">
        <v>394</v>
      </c>
      <c r="B170" s="16" t="s">
        <v>193</v>
      </c>
      <c r="C170" s="11" t="s">
        <v>104</v>
      </c>
      <c r="D170" s="17">
        <f>'2_CAT 1_ PRIX SUR BPU'!D169</f>
        <v>0</v>
      </c>
      <c r="E170" s="118">
        <f>'2_CAT 1_ PRIX SUR BPU'!E169</f>
        <v>0</v>
      </c>
      <c r="F170" s="9">
        <v>6</v>
      </c>
      <c r="G170" s="118">
        <f t="shared" si="9"/>
        <v>0</v>
      </c>
      <c r="H170" s="9"/>
    </row>
    <row r="171" spans="1:8" s="12" customFormat="1" ht="20.100000000000001" customHeight="1" x14ac:dyDescent="0.2">
      <c r="A171" s="9" t="s">
        <v>395</v>
      </c>
      <c r="B171" s="16" t="s">
        <v>194</v>
      </c>
      <c r="C171" s="11" t="s">
        <v>104</v>
      </c>
      <c r="D171" s="17">
        <f>'2_CAT 1_ PRIX SUR BPU'!D170</f>
        <v>0</v>
      </c>
      <c r="E171" s="118">
        <f>'2_CAT 1_ PRIX SUR BPU'!E170</f>
        <v>0</v>
      </c>
      <c r="F171" s="9">
        <v>6</v>
      </c>
      <c r="G171" s="118">
        <f t="shared" si="9"/>
        <v>0</v>
      </c>
      <c r="H171" s="9"/>
    </row>
    <row r="172" spans="1:8" s="12" customFormat="1" ht="20.100000000000001" customHeight="1" x14ac:dyDescent="0.2">
      <c r="A172" s="21" t="s">
        <v>396</v>
      </c>
      <c r="B172" s="16" t="s">
        <v>195</v>
      </c>
      <c r="C172" s="11" t="s">
        <v>104</v>
      </c>
      <c r="D172" s="17">
        <f>'2_CAT 1_ PRIX SUR BPU'!D171</f>
        <v>0</v>
      </c>
      <c r="E172" s="118">
        <f>'2_CAT 1_ PRIX SUR BPU'!E171</f>
        <v>0</v>
      </c>
      <c r="F172" s="9">
        <v>16</v>
      </c>
      <c r="G172" s="118">
        <f t="shared" si="9"/>
        <v>0</v>
      </c>
      <c r="H172" s="9"/>
    </row>
    <row r="173" spans="1:8" s="12" customFormat="1" ht="20.100000000000001" customHeight="1" x14ac:dyDescent="0.2">
      <c r="A173" s="9" t="s">
        <v>397</v>
      </c>
      <c r="B173" s="16" t="s">
        <v>196</v>
      </c>
      <c r="C173" s="11" t="s">
        <v>104</v>
      </c>
      <c r="D173" s="17">
        <f>'2_CAT 1_ PRIX SUR BPU'!D172</f>
        <v>0</v>
      </c>
      <c r="E173" s="118">
        <f>'2_CAT 1_ PRIX SUR BPU'!E172</f>
        <v>0</v>
      </c>
      <c r="F173" s="9">
        <v>10</v>
      </c>
      <c r="G173" s="118">
        <f t="shared" si="9"/>
        <v>0</v>
      </c>
      <c r="H173" s="9"/>
    </row>
    <row r="174" spans="1:8" s="12" customFormat="1" ht="20.100000000000001" customHeight="1" x14ac:dyDescent="0.2">
      <c r="A174" s="21" t="s">
        <v>398</v>
      </c>
      <c r="B174" s="16" t="s">
        <v>197</v>
      </c>
      <c r="C174" s="11" t="s">
        <v>104</v>
      </c>
      <c r="D174" s="17">
        <f>'2_CAT 1_ PRIX SUR BPU'!D173</f>
        <v>0</v>
      </c>
      <c r="E174" s="118">
        <f>'2_CAT 1_ PRIX SUR BPU'!E173</f>
        <v>0</v>
      </c>
      <c r="F174" s="9">
        <v>11</v>
      </c>
      <c r="G174" s="118">
        <f t="shared" si="9"/>
        <v>0</v>
      </c>
      <c r="H174" s="9"/>
    </row>
    <row r="175" spans="1:8" s="12" customFormat="1" ht="20.100000000000001" customHeight="1" x14ac:dyDescent="0.2">
      <c r="A175" s="9" t="s">
        <v>399</v>
      </c>
      <c r="B175" s="16" t="s">
        <v>198</v>
      </c>
      <c r="C175" s="11" t="s">
        <v>104</v>
      </c>
      <c r="D175" s="17">
        <f>'2_CAT 1_ PRIX SUR BPU'!D174</f>
        <v>0</v>
      </c>
      <c r="E175" s="118">
        <f>'2_CAT 1_ PRIX SUR BPU'!E174</f>
        <v>0</v>
      </c>
      <c r="F175" s="9">
        <v>26</v>
      </c>
      <c r="G175" s="118">
        <f t="shared" si="9"/>
        <v>0</v>
      </c>
      <c r="H175" s="9"/>
    </row>
    <row r="176" spans="1:8" s="12" customFormat="1" ht="20.100000000000001" customHeight="1" x14ac:dyDescent="0.2">
      <c r="A176" s="21" t="s">
        <v>400</v>
      </c>
      <c r="B176" s="16" t="s">
        <v>199</v>
      </c>
      <c r="C176" s="11" t="s">
        <v>104</v>
      </c>
      <c r="D176" s="17">
        <f>'2_CAT 1_ PRIX SUR BPU'!D175</f>
        <v>0</v>
      </c>
      <c r="E176" s="118">
        <f>'2_CAT 1_ PRIX SUR BPU'!E175</f>
        <v>0</v>
      </c>
      <c r="F176" s="9">
        <v>6</v>
      </c>
      <c r="G176" s="118">
        <f t="shared" si="9"/>
        <v>0</v>
      </c>
      <c r="H176" s="9"/>
    </row>
    <row r="177" spans="1:8" s="12" customFormat="1" ht="20.100000000000001" customHeight="1" x14ac:dyDescent="0.2">
      <c r="A177" s="9" t="s">
        <v>401</v>
      </c>
      <c r="B177" s="16" t="s">
        <v>268</v>
      </c>
      <c r="C177" s="11" t="s">
        <v>104</v>
      </c>
      <c r="D177" s="17">
        <f>'2_CAT 1_ PRIX SUR BPU'!D176</f>
        <v>0</v>
      </c>
      <c r="E177" s="118">
        <f>'2_CAT 1_ PRIX SUR BPU'!E176</f>
        <v>0</v>
      </c>
      <c r="F177" s="9">
        <v>6</v>
      </c>
      <c r="G177" s="118">
        <f t="shared" si="9"/>
        <v>0</v>
      </c>
      <c r="H177" s="9"/>
    </row>
    <row r="178" spans="1:8" s="12" customFormat="1" ht="20.100000000000001" customHeight="1" x14ac:dyDescent="0.2">
      <c r="A178" s="21" t="s">
        <v>402</v>
      </c>
      <c r="B178" s="16" t="s">
        <v>269</v>
      </c>
      <c r="C178" s="11" t="s">
        <v>104</v>
      </c>
      <c r="D178" s="17">
        <f>'2_CAT 1_ PRIX SUR BPU'!D177</f>
        <v>0</v>
      </c>
      <c r="E178" s="118">
        <f>'2_CAT 1_ PRIX SUR BPU'!E177</f>
        <v>0</v>
      </c>
      <c r="F178" s="9">
        <v>6</v>
      </c>
      <c r="G178" s="118">
        <f t="shared" si="9"/>
        <v>0</v>
      </c>
      <c r="H178" s="9"/>
    </row>
    <row r="179" spans="1:8" s="12" customFormat="1" ht="20.100000000000001" customHeight="1" x14ac:dyDescent="0.2">
      <c r="A179" s="9" t="s">
        <v>403</v>
      </c>
      <c r="B179" s="16" t="s">
        <v>270</v>
      </c>
      <c r="C179" s="11" t="s">
        <v>104</v>
      </c>
      <c r="D179" s="17">
        <f>'2_CAT 1_ PRIX SUR BPU'!D178</f>
        <v>0</v>
      </c>
      <c r="E179" s="118">
        <f>'2_CAT 1_ PRIX SUR BPU'!E178</f>
        <v>0</v>
      </c>
      <c r="F179" s="9">
        <v>6</v>
      </c>
      <c r="G179" s="118">
        <f t="shared" si="9"/>
        <v>0</v>
      </c>
      <c r="H179" s="9"/>
    </row>
    <row r="180" spans="1:8" s="12" customFormat="1" ht="20.100000000000001" customHeight="1" x14ac:dyDescent="0.2">
      <c r="A180" s="21" t="s">
        <v>404</v>
      </c>
      <c r="B180" s="16" t="s">
        <v>200</v>
      </c>
      <c r="C180" s="11" t="s">
        <v>104</v>
      </c>
      <c r="D180" s="17">
        <f>'2_CAT 1_ PRIX SUR BPU'!D179</f>
        <v>0</v>
      </c>
      <c r="E180" s="118">
        <f>'2_CAT 1_ PRIX SUR BPU'!E179</f>
        <v>0</v>
      </c>
      <c r="F180" s="9">
        <v>12</v>
      </c>
      <c r="G180" s="118">
        <f t="shared" si="9"/>
        <v>0</v>
      </c>
      <c r="H180" s="9"/>
    </row>
    <row r="181" spans="1:8" s="12" customFormat="1" ht="20.100000000000001" customHeight="1" x14ac:dyDescent="0.2">
      <c r="A181" s="9" t="s">
        <v>405</v>
      </c>
      <c r="B181" s="16" t="s">
        <v>201</v>
      </c>
      <c r="C181" s="11" t="s">
        <v>104</v>
      </c>
      <c r="D181" s="17">
        <f>'2_CAT 1_ PRIX SUR BPU'!D180</f>
        <v>0</v>
      </c>
      <c r="E181" s="118">
        <f>'2_CAT 1_ PRIX SUR BPU'!E180</f>
        <v>0</v>
      </c>
      <c r="F181" s="9">
        <v>24</v>
      </c>
      <c r="G181" s="118">
        <f t="shared" si="9"/>
        <v>0</v>
      </c>
      <c r="H181" s="9"/>
    </row>
    <row r="182" spans="1:8" s="12" customFormat="1" ht="20.100000000000001" customHeight="1" x14ac:dyDescent="0.2">
      <c r="A182" s="21" t="s">
        <v>406</v>
      </c>
      <c r="B182" s="16" t="s">
        <v>202</v>
      </c>
      <c r="C182" s="11" t="s">
        <v>104</v>
      </c>
      <c r="D182" s="17">
        <f>'2_CAT 1_ PRIX SUR BPU'!D181</f>
        <v>0</v>
      </c>
      <c r="E182" s="118">
        <f>'2_CAT 1_ PRIX SUR BPU'!E181</f>
        <v>0</v>
      </c>
      <c r="F182" s="9">
        <v>20</v>
      </c>
      <c r="G182" s="118">
        <f t="shared" si="9"/>
        <v>0</v>
      </c>
      <c r="H182" s="9"/>
    </row>
    <row r="183" spans="1:8" s="12" customFormat="1" ht="20.100000000000001" customHeight="1" x14ac:dyDescent="0.2">
      <c r="A183" s="9" t="s">
        <v>407</v>
      </c>
      <c r="B183" s="24" t="s">
        <v>203</v>
      </c>
      <c r="C183" s="11" t="s">
        <v>104</v>
      </c>
      <c r="D183" s="17">
        <f>'2_CAT 1_ PRIX SUR BPU'!D182</f>
        <v>0</v>
      </c>
      <c r="E183" s="118">
        <f>'2_CAT 1_ PRIX SUR BPU'!E182</f>
        <v>0</v>
      </c>
      <c r="F183" s="9">
        <v>10</v>
      </c>
      <c r="G183" s="118">
        <f t="shared" si="9"/>
        <v>0</v>
      </c>
      <c r="H183" s="9"/>
    </row>
    <row r="184" spans="1:8" s="12" customFormat="1" ht="20.100000000000001" customHeight="1" x14ac:dyDescent="0.2">
      <c r="A184" s="21" t="s">
        <v>408</v>
      </c>
      <c r="B184" s="16" t="s">
        <v>276</v>
      </c>
      <c r="C184" s="11" t="s">
        <v>104</v>
      </c>
      <c r="D184" s="17">
        <f>'2_CAT 1_ PRIX SUR BPU'!D183</f>
        <v>0</v>
      </c>
      <c r="E184" s="118">
        <f>'2_CAT 1_ PRIX SUR BPU'!E183</f>
        <v>0</v>
      </c>
      <c r="F184" s="9">
        <v>50</v>
      </c>
      <c r="G184" s="118">
        <f t="shared" si="9"/>
        <v>0</v>
      </c>
      <c r="H184" s="9"/>
    </row>
    <row r="185" spans="1:8" s="12" customFormat="1" ht="20.100000000000001" customHeight="1" x14ac:dyDescent="0.2">
      <c r="A185" s="9" t="s">
        <v>409</v>
      </c>
      <c r="B185" s="16" t="s">
        <v>273</v>
      </c>
      <c r="C185" s="11" t="s">
        <v>104</v>
      </c>
      <c r="D185" s="17">
        <f>'2_CAT 1_ PRIX SUR BPU'!D184</f>
        <v>0</v>
      </c>
      <c r="E185" s="118">
        <f>'2_CAT 1_ PRIX SUR BPU'!E184</f>
        <v>0</v>
      </c>
      <c r="F185" s="9">
        <v>200</v>
      </c>
      <c r="G185" s="118">
        <f t="shared" si="9"/>
        <v>0</v>
      </c>
      <c r="H185" s="9"/>
    </row>
    <row r="186" spans="1:8" s="12" customFormat="1" ht="20.100000000000001" customHeight="1" x14ac:dyDescent="0.2">
      <c r="A186" s="21" t="s">
        <v>410</v>
      </c>
      <c r="B186" s="16" t="s">
        <v>272</v>
      </c>
      <c r="C186" s="11" t="s">
        <v>104</v>
      </c>
      <c r="D186" s="17">
        <f>'2_CAT 1_ PRIX SUR BPU'!D185</f>
        <v>0</v>
      </c>
      <c r="E186" s="118">
        <f>'2_CAT 1_ PRIX SUR BPU'!E185</f>
        <v>0</v>
      </c>
      <c r="F186" s="9">
        <v>50</v>
      </c>
      <c r="G186" s="118">
        <f t="shared" si="9"/>
        <v>0</v>
      </c>
      <c r="H186" s="9"/>
    </row>
    <row r="187" spans="1:8" s="12" customFormat="1" ht="20.100000000000001" customHeight="1" x14ac:dyDescent="0.2">
      <c r="A187" s="9" t="s">
        <v>411</v>
      </c>
      <c r="B187" s="16" t="s">
        <v>274</v>
      </c>
      <c r="C187" s="11" t="s">
        <v>104</v>
      </c>
      <c r="D187" s="17">
        <f>'2_CAT 1_ PRIX SUR BPU'!D186</f>
        <v>0</v>
      </c>
      <c r="E187" s="118">
        <f>'2_CAT 1_ PRIX SUR BPU'!E186</f>
        <v>0</v>
      </c>
      <c r="F187" s="9">
        <v>350</v>
      </c>
      <c r="G187" s="118">
        <f t="shared" si="9"/>
        <v>0</v>
      </c>
      <c r="H187" s="9"/>
    </row>
    <row r="188" spans="1:8" s="12" customFormat="1" ht="20.100000000000001" customHeight="1" x14ac:dyDescent="0.2">
      <c r="A188" s="21" t="s">
        <v>412</v>
      </c>
      <c r="B188" s="16" t="s">
        <v>275</v>
      </c>
      <c r="C188" s="11" t="s">
        <v>104</v>
      </c>
      <c r="D188" s="17">
        <f>'2_CAT 1_ PRIX SUR BPU'!D187</f>
        <v>0</v>
      </c>
      <c r="E188" s="118">
        <f>'2_CAT 1_ PRIX SUR BPU'!E187</f>
        <v>0</v>
      </c>
      <c r="F188" s="9">
        <v>50</v>
      </c>
      <c r="G188" s="118">
        <f t="shared" si="9"/>
        <v>0</v>
      </c>
      <c r="H188" s="9"/>
    </row>
    <row r="189" spans="1:8" s="12" customFormat="1" ht="20.100000000000001" customHeight="1" x14ac:dyDescent="0.2">
      <c r="A189" s="9" t="s">
        <v>413</v>
      </c>
      <c r="B189" s="16" t="s">
        <v>277</v>
      </c>
      <c r="C189" s="11" t="s">
        <v>104</v>
      </c>
      <c r="D189" s="17">
        <f>'2_CAT 1_ PRIX SUR BPU'!D188</f>
        <v>0</v>
      </c>
      <c r="E189" s="118">
        <f>'2_CAT 1_ PRIX SUR BPU'!E188</f>
        <v>0</v>
      </c>
      <c r="F189" s="9">
        <v>40</v>
      </c>
      <c r="G189" s="118">
        <f t="shared" si="9"/>
        <v>0</v>
      </c>
      <c r="H189" s="9"/>
    </row>
    <row r="190" spans="1:8" s="12" customFormat="1" ht="20.100000000000001" customHeight="1" x14ac:dyDescent="0.2">
      <c r="A190" s="21" t="s">
        <v>414</v>
      </c>
      <c r="B190" s="16" t="s">
        <v>278</v>
      </c>
      <c r="C190" s="11" t="s">
        <v>104</v>
      </c>
      <c r="D190" s="17">
        <f>'2_CAT 1_ PRIX SUR BPU'!D189</f>
        <v>0</v>
      </c>
      <c r="E190" s="118">
        <f>'2_CAT 1_ PRIX SUR BPU'!E189</f>
        <v>0</v>
      </c>
      <c r="F190" s="9">
        <v>35</v>
      </c>
      <c r="G190" s="118">
        <f t="shared" si="9"/>
        <v>0</v>
      </c>
      <c r="H190" s="9"/>
    </row>
    <row r="191" spans="1:8" s="12" customFormat="1" ht="20.100000000000001" customHeight="1" x14ac:dyDescent="0.2">
      <c r="A191" s="9" t="s">
        <v>415</v>
      </c>
      <c r="B191" s="16" t="s">
        <v>246</v>
      </c>
      <c r="C191" s="11" t="s">
        <v>104</v>
      </c>
      <c r="D191" s="17">
        <f>'2_CAT 1_ PRIX SUR BPU'!D247</f>
        <v>0</v>
      </c>
      <c r="E191" s="118">
        <f>'2_CAT 1_ PRIX SUR BPU'!E247</f>
        <v>0</v>
      </c>
      <c r="F191" s="9">
        <v>1</v>
      </c>
      <c r="G191" s="118">
        <f>F248*E191</f>
        <v>0</v>
      </c>
      <c r="H191" s="9"/>
    </row>
    <row r="192" spans="1:8" s="12" customFormat="1" ht="20.100000000000001" customHeight="1" x14ac:dyDescent="0.2">
      <c r="A192" s="74"/>
      <c r="B192" s="76" t="s">
        <v>6</v>
      </c>
      <c r="C192" s="77"/>
      <c r="D192" s="77"/>
      <c r="E192" s="78"/>
      <c r="F192" s="79"/>
      <c r="G192" s="74"/>
      <c r="H192" s="76"/>
    </row>
    <row r="193" spans="1:8" s="12" customFormat="1" ht="20.100000000000001" customHeight="1" x14ac:dyDescent="0.2">
      <c r="A193" s="90"/>
      <c r="B193" s="90" t="s">
        <v>84</v>
      </c>
      <c r="C193" s="90"/>
      <c r="D193" s="90"/>
      <c r="E193" s="90"/>
      <c r="F193" s="90"/>
      <c r="G193" s="90"/>
      <c r="H193" s="90"/>
    </row>
    <row r="194" spans="1:8" s="12" customFormat="1" ht="20.100000000000001" customHeight="1" x14ac:dyDescent="0.2">
      <c r="A194" s="9" t="s">
        <v>416</v>
      </c>
      <c r="B194" s="26" t="s">
        <v>468</v>
      </c>
      <c r="C194" s="11" t="s">
        <v>108</v>
      </c>
      <c r="D194" s="17">
        <f>'2_CAT 1_ PRIX SUR BPU'!D193</f>
        <v>0</v>
      </c>
      <c r="E194" s="118">
        <f>'2_CAT 1_ PRIX SUR BPU'!E193</f>
        <v>0</v>
      </c>
      <c r="F194" s="9">
        <v>6</v>
      </c>
      <c r="G194" s="118">
        <f t="shared" si="9"/>
        <v>0</v>
      </c>
      <c r="H194" s="9"/>
    </row>
    <row r="195" spans="1:8" s="12" customFormat="1" ht="20.100000000000001" customHeight="1" x14ac:dyDescent="0.2">
      <c r="A195" s="9" t="s">
        <v>417</v>
      </c>
      <c r="B195" s="26" t="s">
        <v>469</v>
      </c>
      <c r="C195" s="11" t="s">
        <v>108</v>
      </c>
      <c r="D195" s="17">
        <f>'2_CAT 1_ PRIX SUR BPU'!D194</f>
        <v>0</v>
      </c>
      <c r="E195" s="118">
        <f>'2_CAT 1_ PRIX SUR BPU'!E194</f>
        <v>0</v>
      </c>
      <c r="F195" s="9">
        <v>24</v>
      </c>
      <c r="G195" s="118">
        <f t="shared" si="9"/>
        <v>0</v>
      </c>
      <c r="H195" s="9"/>
    </row>
    <row r="196" spans="1:8" s="12" customFormat="1" ht="20.100000000000001" customHeight="1" x14ac:dyDescent="0.2">
      <c r="A196" s="9" t="s">
        <v>418</v>
      </c>
      <c r="B196" s="16" t="s">
        <v>470</v>
      </c>
      <c r="C196" s="11" t="s">
        <v>108</v>
      </c>
      <c r="D196" s="17">
        <f>'2_CAT 1_ PRIX SUR BPU'!D195</f>
        <v>0</v>
      </c>
      <c r="E196" s="118">
        <f>'2_CAT 1_ PRIX SUR BPU'!E195</f>
        <v>0</v>
      </c>
      <c r="F196" s="9">
        <v>42</v>
      </c>
      <c r="G196" s="118">
        <f t="shared" si="9"/>
        <v>0</v>
      </c>
      <c r="H196" s="9"/>
    </row>
    <row r="197" spans="1:8" s="12" customFormat="1" ht="20.100000000000001" customHeight="1" x14ac:dyDescent="0.2">
      <c r="A197" s="9" t="s">
        <v>419</v>
      </c>
      <c r="B197" s="16" t="s">
        <v>267</v>
      </c>
      <c r="C197" s="11" t="s">
        <v>104</v>
      </c>
      <c r="D197" s="17">
        <f>'2_CAT 1_ PRIX SUR BPU'!D196</f>
        <v>0</v>
      </c>
      <c r="E197" s="118">
        <f>'2_CAT 1_ PRIX SUR BPU'!E196</f>
        <v>0</v>
      </c>
      <c r="F197" s="9">
        <v>6</v>
      </c>
      <c r="G197" s="118">
        <f t="shared" si="9"/>
        <v>0</v>
      </c>
      <c r="H197" s="9"/>
    </row>
    <row r="198" spans="1:8" s="12" customFormat="1" ht="20.100000000000001" customHeight="1" x14ac:dyDescent="0.2">
      <c r="A198" s="90"/>
      <c r="B198" s="90" t="s">
        <v>85</v>
      </c>
      <c r="C198" s="90"/>
      <c r="D198" s="90"/>
      <c r="E198" s="90"/>
      <c r="F198" s="90"/>
      <c r="G198" s="90"/>
      <c r="H198" s="90"/>
    </row>
    <row r="199" spans="1:8" s="12" customFormat="1" ht="20.100000000000001" customHeight="1" x14ac:dyDescent="0.2">
      <c r="A199" s="9" t="s">
        <v>420</v>
      </c>
      <c r="B199" s="27" t="s">
        <v>292</v>
      </c>
      <c r="C199" s="25" t="s">
        <v>104</v>
      </c>
      <c r="D199" s="17">
        <f>'2_CAT 1_ PRIX SUR BPU'!D198</f>
        <v>0</v>
      </c>
      <c r="E199" s="118">
        <f>'2_CAT 1_ PRIX SUR BPU'!E198</f>
        <v>0</v>
      </c>
      <c r="F199" s="9">
        <v>3</v>
      </c>
      <c r="G199" s="118">
        <f t="shared" ref="G199:G249" si="10">F199*E199</f>
        <v>0</v>
      </c>
      <c r="H199" s="9"/>
    </row>
    <row r="200" spans="1:8" s="12" customFormat="1" ht="33" customHeight="1" x14ac:dyDescent="0.2">
      <c r="A200" s="9" t="s">
        <v>444</v>
      </c>
      <c r="B200" s="41" t="s">
        <v>115</v>
      </c>
      <c r="C200" s="11" t="s">
        <v>104</v>
      </c>
      <c r="D200" s="17">
        <f>'2_CAT 1_ PRIX SUR BPU'!D199</f>
        <v>0</v>
      </c>
      <c r="E200" s="118">
        <f>'2_CAT 1_ PRIX SUR BPU'!E199</f>
        <v>0</v>
      </c>
      <c r="F200" s="9">
        <v>4</v>
      </c>
      <c r="G200" s="118">
        <f t="shared" si="10"/>
        <v>0</v>
      </c>
      <c r="H200" s="9"/>
    </row>
    <row r="201" spans="1:8" s="12" customFormat="1" ht="33" customHeight="1" x14ac:dyDescent="0.2">
      <c r="A201" s="9" t="s">
        <v>421</v>
      </c>
      <c r="B201" s="41" t="s">
        <v>116</v>
      </c>
      <c r="C201" s="11" t="s">
        <v>104</v>
      </c>
      <c r="D201" s="17">
        <f>'2_CAT 1_ PRIX SUR BPU'!D200</f>
        <v>0</v>
      </c>
      <c r="E201" s="118">
        <f>'2_CAT 1_ PRIX SUR BPU'!E200</f>
        <v>0</v>
      </c>
      <c r="F201" s="9">
        <v>7</v>
      </c>
      <c r="G201" s="118">
        <f t="shared" si="10"/>
        <v>0</v>
      </c>
      <c r="H201" s="9"/>
    </row>
    <row r="202" spans="1:8" s="12" customFormat="1" ht="37.5" customHeight="1" x14ac:dyDescent="0.2">
      <c r="A202" s="9" t="s">
        <v>422</v>
      </c>
      <c r="B202" s="41" t="s">
        <v>117</v>
      </c>
      <c r="C202" s="11" t="s">
        <v>104</v>
      </c>
      <c r="D202" s="17">
        <f>'2_CAT 1_ PRIX SUR BPU'!D201</f>
        <v>0</v>
      </c>
      <c r="E202" s="118">
        <f>'2_CAT 1_ PRIX SUR BPU'!E201</f>
        <v>0</v>
      </c>
      <c r="F202" s="9">
        <v>3</v>
      </c>
      <c r="G202" s="118">
        <f t="shared" si="10"/>
        <v>0</v>
      </c>
      <c r="H202" s="9"/>
    </row>
    <row r="203" spans="1:8" s="12" customFormat="1" ht="33" customHeight="1" x14ac:dyDescent="0.2">
      <c r="A203" s="74"/>
      <c r="B203" s="76" t="s">
        <v>9</v>
      </c>
      <c r="C203" s="77"/>
      <c r="D203" s="77"/>
      <c r="E203" s="78"/>
      <c r="F203" s="79"/>
      <c r="G203" s="74"/>
      <c r="H203" s="76"/>
    </row>
    <row r="204" spans="1:8" s="12" customFormat="1" ht="20.100000000000001" customHeight="1" x14ac:dyDescent="0.2">
      <c r="A204" s="9" t="s">
        <v>125</v>
      </c>
      <c r="B204" s="26" t="s">
        <v>204</v>
      </c>
      <c r="C204" s="11" t="s">
        <v>104</v>
      </c>
      <c r="D204" s="17">
        <f>'2_CAT 1_ PRIX SUR BPU'!D203</f>
        <v>0</v>
      </c>
      <c r="E204" s="118">
        <f>'2_CAT 1_ PRIX SUR BPU'!E203</f>
        <v>0</v>
      </c>
      <c r="F204" s="9">
        <v>5</v>
      </c>
      <c r="G204" s="118">
        <f t="shared" si="10"/>
        <v>0</v>
      </c>
      <c r="H204" s="9"/>
    </row>
    <row r="205" spans="1:8" s="12" customFormat="1" ht="20.100000000000001" customHeight="1" x14ac:dyDescent="0.2">
      <c r="A205" s="9" t="s">
        <v>126</v>
      </c>
      <c r="B205" s="26" t="s">
        <v>205</v>
      </c>
      <c r="C205" s="11" t="s">
        <v>104</v>
      </c>
      <c r="D205" s="17">
        <f>'2_CAT 1_ PRIX SUR BPU'!D204</f>
        <v>0</v>
      </c>
      <c r="E205" s="118">
        <f>'2_CAT 1_ PRIX SUR BPU'!E204</f>
        <v>0</v>
      </c>
      <c r="F205" s="9">
        <v>10</v>
      </c>
      <c r="G205" s="118">
        <f t="shared" si="10"/>
        <v>0</v>
      </c>
      <c r="H205" s="9"/>
    </row>
    <row r="206" spans="1:8" s="12" customFormat="1" ht="20.100000000000001" customHeight="1" x14ac:dyDescent="0.2">
      <c r="A206" s="9" t="s">
        <v>127</v>
      </c>
      <c r="B206" s="26" t="s">
        <v>206</v>
      </c>
      <c r="C206" s="11" t="s">
        <v>104</v>
      </c>
      <c r="D206" s="17">
        <f>'2_CAT 1_ PRIX SUR BPU'!D205</f>
        <v>0</v>
      </c>
      <c r="E206" s="118">
        <f>'2_CAT 1_ PRIX SUR BPU'!E205</f>
        <v>0</v>
      </c>
      <c r="F206" s="9">
        <v>10</v>
      </c>
      <c r="G206" s="118">
        <f t="shared" si="10"/>
        <v>0</v>
      </c>
      <c r="H206" s="9"/>
    </row>
    <row r="207" spans="1:8" s="12" customFormat="1" ht="20.100000000000001" customHeight="1" x14ac:dyDescent="0.2">
      <c r="A207" s="9" t="s">
        <v>128</v>
      </c>
      <c r="B207" s="26" t="s">
        <v>207</v>
      </c>
      <c r="C207" s="11" t="s">
        <v>104</v>
      </c>
      <c r="D207" s="17">
        <f>'2_CAT 1_ PRIX SUR BPU'!D206</f>
        <v>0</v>
      </c>
      <c r="E207" s="118">
        <f>'2_CAT 1_ PRIX SUR BPU'!E206</f>
        <v>0</v>
      </c>
      <c r="F207" s="9">
        <v>10</v>
      </c>
      <c r="G207" s="118">
        <f t="shared" si="10"/>
        <v>0</v>
      </c>
      <c r="H207" s="9"/>
    </row>
    <row r="208" spans="1:8" s="12" customFormat="1" ht="20.100000000000001" customHeight="1" x14ac:dyDescent="0.2">
      <c r="A208" s="9" t="s">
        <v>129</v>
      </c>
      <c r="B208" s="26" t="s">
        <v>208</v>
      </c>
      <c r="C208" s="11" t="s">
        <v>104</v>
      </c>
      <c r="D208" s="17">
        <f>'2_CAT 1_ PRIX SUR BPU'!D207</f>
        <v>0</v>
      </c>
      <c r="E208" s="118">
        <f>'2_CAT 1_ PRIX SUR BPU'!E207</f>
        <v>0</v>
      </c>
      <c r="F208" s="9">
        <v>10</v>
      </c>
      <c r="G208" s="118">
        <f t="shared" si="10"/>
        <v>0</v>
      </c>
      <c r="H208" s="9"/>
    </row>
    <row r="209" spans="1:8" s="12" customFormat="1" ht="20.100000000000001" customHeight="1" x14ac:dyDescent="0.2">
      <c r="A209" s="9" t="s">
        <v>130</v>
      </c>
      <c r="B209" s="26" t="s">
        <v>209</v>
      </c>
      <c r="C209" s="11" t="s">
        <v>104</v>
      </c>
      <c r="D209" s="17">
        <f>'2_CAT 1_ PRIX SUR BPU'!D208</f>
        <v>0</v>
      </c>
      <c r="E209" s="118">
        <f>'2_CAT 1_ PRIX SUR BPU'!E208</f>
        <v>0</v>
      </c>
      <c r="F209" s="9">
        <v>10</v>
      </c>
      <c r="G209" s="118">
        <f t="shared" si="10"/>
        <v>0</v>
      </c>
      <c r="H209" s="9"/>
    </row>
    <row r="210" spans="1:8" s="12" customFormat="1" ht="20.100000000000001" customHeight="1" x14ac:dyDescent="0.2">
      <c r="A210" s="9" t="s">
        <v>131</v>
      </c>
      <c r="B210" s="26" t="s">
        <v>210</v>
      </c>
      <c r="C210" s="11" t="s">
        <v>104</v>
      </c>
      <c r="D210" s="17">
        <f>'2_CAT 1_ PRIX SUR BPU'!D209</f>
        <v>0</v>
      </c>
      <c r="E210" s="118">
        <f>'2_CAT 1_ PRIX SUR BPU'!E209</f>
        <v>0</v>
      </c>
      <c r="F210" s="9">
        <v>10</v>
      </c>
      <c r="G210" s="118">
        <f t="shared" si="10"/>
        <v>0</v>
      </c>
      <c r="H210" s="9"/>
    </row>
    <row r="211" spans="1:8" s="12" customFormat="1" ht="20.100000000000001" customHeight="1" x14ac:dyDescent="0.2">
      <c r="A211" s="9" t="s">
        <v>132</v>
      </c>
      <c r="B211" s="26" t="s">
        <v>211</v>
      </c>
      <c r="C211" s="11" t="s">
        <v>104</v>
      </c>
      <c r="D211" s="17">
        <f>'2_CAT 1_ PRIX SUR BPU'!D210</f>
        <v>0</v>
      </c>
      <c r="E211" s="118">
        <f>'2_CAT 1_ PRIX SUR BPU'!E210</f>
        <v>0</v>
      </c>
      <c r="F211" s="9">
        <v>15</v>
      </c>
      <c r="G211" s="118">
        <f t="shared" si="10"/>
        <v>0</v>
      </c>
      <c r="H211" s="9"/>
    </row>
    <row r="212" spans="1:8" s="12" customFormat="1" ht="20.100000000000001" customHeight="1" x14ac:dyDescent="0.2">
      <c r="A212" s="9" t="s">
        <v>133</v>
      </c>
      <c r="B212" s="26" t="s">
        <v>212</v>
      </c>
      <c r="C212" s="11" t="s">
        <v>104</v>
      </c>
      <c r="D212" s="17">
        <f>'2_CAT 1_ PRIX SUR BPU'!D211</f>
        <v>0</v>
      </c>
      <c r="E212" s="118">
        <f>'2_CAT 1_ PRIX SUR BPU'!E211</f>
        <v>0</v>
      </c>
      <c r="F212" s="9">
        <v>29</v>
      </c>
      <c r="G212" s="118">
        <f t="shared" si="10"/>
        <v>0</v>
      </c>
      <c r="H212" s="9"/>
    </row>
    <row r="213" spans="1:8" s="12" customFormat="1" ht="20.100000000000001" customHeight="1" x14ac:dyDescent="0.2">
      <c r="A213" s="9" t="s">
        <v>134</v>
      </c>
      <c r="B213" s="26" t="s">
        <v>213</v>
      </c>
      <c r="C213" s="11" t="s">
        <v>104</v>
      </c>
      <c r="D213" s="17">
        <f>'2_CAT 1_ PRIX SUR BPU'!D212</f>
        <v>0</v>
      </c>
      <c r="E213" s="118">
        <f>'2_CAT 1_ PRIX SUR BPU'!E212</f>
        <v>0</v>
      </c>
      <c r="F213" s="9">
        <v>10</v>
      </c>
      <c r="G213" s="118">
        <f t="shared" si="10"/>
        <v>0</v>
      </c>
      <c r="H213" s="9"/>
    </row>
    <row r="214" spans="1:8" s="12" customFormat="1" ht="20.100000000000001" customHeight="1" x14ac:dyDescent="0.2">
      <c r="A214" s="9" t="s">
        <v>135</v>
      </c>
      <c r="B214" s="26" t="s">
        <v>214</v>
      </c>
      <c r="C214" s="11" t="s">
        <v>104</v>
      </c>
      <c r="D214" s="17">
        <f>'2_CAT 1_ PRIX SUR BPU'!D213</f>
        <v>0</v>
      </c>
      <c r="E214" s="118">
        <f>'2_CAT 1_ PRIX SUR BPU'!E213</f>
        <v>0</v>
      </c>
      <c r="F214" s="9">
        <v>10</v>
      </c>
      <c r="G214" s="118">
        <f t="shared" si="10"/>
        <v>0</v>
      </c>
      <c r="H214" s="9"/>
    </row>
    <row r="215" spans="1:8" s="12" customFormat="1" ht="20.100000000000001" customHeight="1" x14ac:dyDescent="0.2">
      <c r="A215" s="9" t="s">
        <v>136</v>
      </c>
      <c r="B215" s="26" t="s">
        <v>215</v>
      </c>
      <c r="C215" s="11" t="s">
        <v>104</v>
      </c>
      <c r="D215" s="17">
        <f>'2_CAT 1_ PRIX SUR BPU'!D214</f>
        <v>0</v>
      </c>
      <c r="E215" s="118">
        <f>'2_CAT 1_ PRIX SUR BPU'!E214</f>
        <v>0</v>
      </c>
      <c r="F215" s="9">
        <v>10</v>
      </c>
      <c r="G215" s="118">
        <f t="shared" si="10"/>
        <v>0</v>
      </c>
      <c r="H215" s="9"/>
    </row>
    <row r="216" spans="1:8" s="12" customFormat="1" ht="20.100000000000001" customHeight="1" x14ac:dyDescent="0.2">
      <c r="A216" s="9" t="s">
        <v>137</v>
      </c>
      <c r="B216" s="26" t="s">
        <v>216</v>
      </c>
      <c r="C216" s="11" t="s">
        <v>104</v>
      </c>
      <c r="D216" s="17">
        <f>'2_CAT 1_ PRIX SUR BPU'!D215</f>
        <v>0</v>
      </c>
      <c r="E216" s="118">
        <f>'2_CAT 1_ PRIX SUR BPU'!E215</f>
        <v>0</v>
      </c>
      <c r="F216" s="9">
        <v>26</v>
      </c>
      <c r="G216" s="118">
        <f t="shared" si="10"/>
        <v>0</v>
      </c>
      <c r="H216" s="9"/>
    </row>
    <row r="217" spans="1:8" s="12" customFormat="1" ht="20.100000000000001" customHeight="1" x14ac:dyDescent="0.2">
      <c r="A217" s="9" t="s">
        <v>138</v>
      </c>
      <c r="B217" s="26" t="s">
        <v>217</v>
      </c>
      <c r="C217" s="11" t="s">
        <v>104</v>
      </c>
      <c r="D217" s="17">
        <f>'2_CAT 1_ PRIX SUR BPU'!D216</f>
        <v>0</v>
      </c>
      <c r="E217" s="118">
        <f>'2_CAT 1_ PRIX SUR BPU'!E216</f>
        <v>0</v>
      </c>
      <c r="F217" s="9">
        <v>10</v>
      </c>
      <c r="G217" s="118">
        <f t="shared" si="10"/>
        <v>0</v>
      </c>
      <c r="H217" s="9"/>
    </row>
    <row r="218" spans="1:8" s="12" customFormat="1" ht="20.100000000000001" customHeight="1" x14ac:dyDescent="0.2">
      <c r="A218" s="9" t="s">
        <v>139</v>
      </c>
      <c r="B218" s="26" t="s">
        <v>218</v>
      </c>
      <c r="C218" s="11" t="s">
        <v>104</v>
      </c>
      <c r="D218" s="17">
        <f>'2_CAT 1_ PRIX SUR BPU'!D217</f>
        <v>0</v>
      </c>
      <c r="E218" s="118">
        <f>'2_CAT 1_ PRIX SUR BPU'!E217</f>
        <v>0</v>
      </c>
      <c r="F218" s="9">
        <v>6</v>
      </c>
      <c r="G218" s="118">
        <f t="shared" si="10"/>
        <v>0</v>
      </c>
      <c r="H218" s="9"/>
    </row>
    <row r="219" spans="1:8" s="12" customFormat="1" ht="20.100000000000001" customHeight="1" x14ac:dyDescent="0.2">
      <c r="A219" s="9" t="s">
        <v>140</v>
      </c>
      <c r="B219" s="26" t="s">
        <v>219</v>
      </c>
      <c r="C219" s="11" t="s">
        <v>104</v>
      </c>
      <c r="D219" s="17">
        <f>'2_CAT 1_ PRIX SUR BPU'!D218</f>
        <v>0</v>
      </c>
      <c r="E219" s="118">
        <f>'2_CAT 1_ PRIX SUR BPU'!E218</f>
        <v>0</v>
      </c>
      <c r="F219" s="9">
        <v>6</v>
      </c>
      <c r="G219" s="118">
        <f t="shared" si="10"/>
        <v>0</v>
      </c>
      <c r="H219" s="9"/>
    </row>
    <row r="220" spans="1:8" s="12" customFormat="1" ht="20.100000000000001" customHeight="1" x14ac:dyDescent="0.2">
      <c r="A220" s="9" t="s">
        <v>141</v>
      </c>
      <c r="B220" s="26" t="s">
        <v>220</v>
      </c>
      <c r="C220" s="11" t="s">
        <v>104</v>
      </c>
      <c r="D220" s="17">
        <f>'2_CAT 1_ PRIX SUR BPU'!D219</f>
        <v>0</v>
      </c>
      <c r="E220" s="118">
        <f>'2_CAT 1_ PRIX SUR BPU'!E219</f>
        <v>0</v>
      </c>
      <c r="F220" s="9">
        <v>7</v>
      </c>
      <c r="G220" s="118">
        <f t="shared" si="10"/>
        <v>0</v>
      </c>
      <c r="H220" s="9"/>
    </row>
    <row r="221" spans="1:8" s="12" customFormat="1" ht="20.100000000000001" customHeight="1" x14ac:dyDescent="0.2">
      <c r="A221" s="9" t="s">
        <v>142</v>
      </c>
      <c r="B221" s="26" t="s">
        <v>238</v>
      </c>
      <c r="C221" s="25" t="s">
        <v>104</v>
      </c>
      <c r="D221" s="17">
        <f>'2_CAT 1_ PRIX SUR BPU'!D220</f>
        <v>0</v>
      </c>
      <c r="E221" s="118">
        <f>'2_CAT 1_ PRIX SUR BPU'!E220</f>
        <v>0</v>
      </c>
      <c r="F221" s="9">
        <v>11</v>
      </c>
      <c r="G221" s="118">
        <f t="shared" si="10"/>
        <v>0</v>
      </c>
      <c r="H221" s="9"/>
    </row>
    <row r="222" spans="1:8" s="12" customFormat="1" ht="20.100000000000001" customHeight="1" x14ac:dyDescent="0.2">
      <c r="A222" s="9" t="s">
        <v>143</v>
      </c>
      <c r="B222" s="26" t="s">
        <v>239</v>
      </c>
      <c r="C222" s="25" t="s">
        <v>104</v>
      </c>
      <c r="D222" s="17">
        <f>'2_CAT 1_ PRIX SUR BPU'!D221</f>
        <v>0</v>
      </c>
      <c r="E222" s="118">
        <f>'2_CAT 1_ PRIX SUR BPU'!E221</f>
        <v>0</v>
      </c>
      <c r="F222" s="9">
        <v>6</v>
      </c>
      <c r="G222" s="118">
        <f t="shared" si="10"/>
        <v>0</v>
      </c>
      <c r="H222" s="9"/>
    </row>
    <row r="223" spans="1:8" s="12" customFormat="1" ht="20.100000000000001" customHeight="1" x14ac:dyDescent="0.2">
      <c r="A223" s="9" t="s">
        <v>144</v>
      </c>
      <c r="B223" s="26" t="s">
        <v>240</v>
      </c>
      <c r="C223" s="25" t="s">
        <v>104</v>
      </c>
      <c r="D223" s="17">
        <f>'2_CAT 1_ PRIX SUR BPU'!D222</f>
        <v>0</v>
      </c>
      <c r="E223" s="118">
        <f>'2_CAT 1_ PRIX SUR BPU'!E222</f>
        <v>0</v>
      </c>
      <c r="F223" s="9">
        <v>4</v>
      </c>
      <c r="G223" s="118">
        <f t="shared" si="10"/>
        <v>0</v>
      </c>
      <c r="H223" s="9"/>
    </row>
    <row r="224" spans="1:8" s="12" customFormat="1" ht="20.100000000000001" customHeight="1" x14ac:dyDescent="0.2">
      <c r="A224" s="9" t="s">
        <v>145</v>
      </c>
      <c r="B224" s="26" t="s">
        <v>241</v>
      </c>
      <c r="C224" s="25" t="s">
        <v>104</v>
      </c>
      <c r="D224" s="17">
        <f>'2_CAT 1_ PRIX SUR BPU'!D223</f>
        <v>0</v>
      </c>
      <c r="E224" s="118">
        <f>'2_CAT 1_ PRIX SUR BPU'!E223</f>
        <v>0</v>
      </c>
      <c r="F224" s="9">
        <v>2</v>
      </c>
      <c r="G224" s="118">
        <f t="shared" si="10"/>
        <v>0</v>
      </c>
      <c r="H224" s="9"/>
    </row>
    <row r="225" spans="1:8" s="12" customFormat="1" ht="20.100000000000001" customHeight="1" x14ac:dyDescent="0.2">
      <c r="A225" s="9" t="s">
        <v>146</v>
      </c>
      <c r="B225" s="26" t="s">
        <v>242</v>
      </c>
      <c r="C225" s="25" t="s">
        <v>104</v>
      </c>
      <c r="D225" s="17">
        <f>'2_CAT 1_ PRIX SUR BPU'!D224</f>
        <v>0</v>
      </c>
      <c r="E225" s="118">
        <f>'2_CAT 1_ PRIX SUR BPU'!E224</f>
        <v>0</v>
      </c>
      <c r="F225" s="9">
        <v>12</v>
      </c>
      <c r="G225" s="118">
        <f t="shared" si="10"/>
        <v>0</v>
      </c>
      <c r="H225" s="9"/>
    </row>
    <row r="226" spans="1:8" s="12" customFormat="1" ht="20.100000000000001" customHeight="1" x14ac:dyDescent="0.2">
      <c r="A226" s="9" t="s">
        <v>147</v>
      </c>
      <c r="B226" s="26" t="s">
        <v>243</v>
      </c>
      <c r="C226" s="25" t="s">
        <v>104</v>
      </c>
      <c r="D226" s="17">
        <f>'2_CAT 1_ PRIX SUR BPU'!D225</f>
        <v>0</v>
      </c>
      <c r="E226" s="118">
        <f>'2_CAT 1_ PRIX SUR BPU'!E225</f>
        <v>0</v>
      </c>
      <c r="F226" s="9">
        <v>11</v>
      </c>
      <c r="G226" s="118">
        <f t="shared" si="10"/>
        <v>0</v>
      </c>
      <c r="H226" s="9"/>
    </row>
    <row r="227" spans="1:8" s="12" customFormat="1" ht="20.100000000000001" customHeight="1" x14ac:dyDescent="0.2">
      <c r="A227" s="9" t="s">
        <v>148</v>
      </c>
      <c r="B227" s="16" t="s">
        <v>221</v>
      </c>
      <c r="C227" s="11" t="s">
        <v>104</v>
      </c>
      <c r="D227" s="17">
        <f>'2_CAT 1_ PRIX SUR BPU'!D226</f>
        <v>0</v>
      </c>
      <c r="E227" s="118">
        <f>'2_CAT 1_ PRIX SUR BPU'!E226</f>
        <v>0</v>
      </c>
      <c r="F227" s="9">
        <v>10</v>
      </c>
      <c r="G227" s="118">
        <f t="shared" si="10"/>
        <v>0</v>
      </c>
      <c r="H227" s="9"/>
    </row>
    <row r="228" spans="1:8" s="12" customFormat="1" ht="20.100000000000001" customHeight="1" x14ac:dyDescent="0.2">
      <c r="A228" s="9" t="s">
        <v>149</v>
      </c>
      <c r="B228" s="16" t="s">
        <v>222</v>
      </c>
      <c r="C228" s="11" t="s">
        <v>104</v>
      </c>
      <c r="D228" s="17">
        <f>'2_CAT 1_ PRIX SUR BPU'!D227</f>
        <v>0</v>
      </c>
      <c r="E228" s="118">
        <f>'2_CAT 1_ PRIX SUR BPU'!E227</f>
        <v>0</v>
      </c>
      <c r="F228" s="9">
        <v>10</v>
      </c>
      <c r="G228" s="118">
        <f t="shared" si="10"/>
        <v>0</v>
      </c>
      <c r="H228" s="9"/>
    </row>
    <row r="229" spans="1:8" s="12" customFormat="1" ht="20.100000000000001" customHeight="1" x14ac:dyDescent="0.2">
      <c r="A229" s="9" t="s">
        <v>150</v>
      </c>
      <c r="B229" s="16" t="s">
        <v>223</v>
      </c>
      <c r="C229" s="11" t="s">
        <v>104</v>
      </c>
      <c r="D229" s="17">
        <f>'2_CAT 1_ PRIX SUR BPU'!D228</f>
        <v>0</v>
      </c>
      <c r="E229" s="118">
        <f>'2_CAT 1_ PRIX SUR BPU'!E228</f>
        <v>0</v>
      </c>
      <c r="F229" s="9">
        <v>10</v>
      </c>
      <c r="G229" s="118">
        <f t="shared" si="10"/>
        <v>0</v>
      </c>
      <c r="H229" s="9"/>
    </row>
    <row r="230" spans="1:8" s="12" customFormat="1" ht="20.100000000000001" customHeight="1" x14ac:dyDescent="0.2">
      <c r="A230" s="9" t="s">
        <v>151</v>
      </c>
      <c r="B230" s="16" t="s">
        <v>224</v>
      </c>
      <c r="C230" s="11" t="s">
        <v>104</v>
      </c>
      <c r="D230" s="17">
        <f>'2_CAT 1_ PRIX SUR BPU'!D229</f>
        <v>0</v>
      </c>
      <c r="E230" s="118">
        <f>'2_CAT 1_ PRIX SUR BPU'!E229</f>
        <v>0</v>
      </c>
      <c r="F230" s="9">
        <v>10</v>
      </c>
      <c r="G230" s="118">
        <f t="shared" si="10"/>
        <v>0</v>
      </c>
      <c r="H230" s="9"/>
    </row>
    <row r="231" spans="1:8" s="12" customFormat="1" ht="20.100000000000001" customHeight="1" x14ac:dyDescent="0.2">
      <c r="A231" s="9" t="s">
        <v>152</v>
      </c>
      <c r="B231" s="16" t="s">
        <v>225</v>
      </c>
      <c r="C231" s="11" t="s">
        <v>104</v>
      </c>
      <c r="D231" s="17">
        <f>'2_CAT 1_ PRIX SUR BPU'!D230</f>
        <v>0</v>
      </c>
      <c r="E231" s="118">
        <f>'2_CAT 1_ PRIX SUR BPU'!E230</f>
        <v>0</v>
      </c>
      <c r="F231" s="9">
        <v>10</v>
      </c>
      <c r="G231" s="118">
        <f t="shared" si="10"/>
        <v>0</v>
      </c>
      <c r="H231" s="9"/>
    </row>
    <row r="232" spans="1:8" s="12" customFormat="1" ht="20.100000000000001" customHeight="1" x14ac:dyDescent="0.2">
      <c r="A232" s="9" t="s">
        <v>153</v>
      </c>
      <c r="B232" s="16" t="s">
        <v>226</v>
      </c>
      <c r="C232" s="11" t="s">
        <v>104</v>
      </c>
      <c r="D232" s="17">
        <f>'2_CAT 1_ PRIX SUR BPU'!D231</f>
        <v>0</v>
      </c>
      <c r="E232" s="118">
        <f>'2_CAT 1_ PRIX SUR BPU'!E231</f>
        <v>0</v>
      </c>
      <c r="F232" s="9">
        <v>10</v>
      </c>
      <c r="G232" s="118">
        <f t="shared" si="10"/>
        <v>0</v>
      </c>
      <c r="H232" s="9"/>
    </row>
    <row r="233" spans="1:8" s="12" customFormat="1" ht="20.100000000000001" customHeight="1" x14ac:dyDescent="0.2">
      <c r="A233" s="9" t="s">
        <v>154</v>
      </c>
      <c r="B233" s="16" t="s">
        <v>227</v>
      </c>
      <c r="C233" s="11" t="s">
        <v>104</v>
      </c>
      <c r="D233" s="17">
        <f>'2_CAT 1_ PRIX SUR BPU'!D232</f>
        <v>0</v>
      </c>
      <c r="E233" s="118">
        <f>'2_CAT 1_ PRIX SUR BPU'!E232</f>
        <v>0</v>
      </c>
      <c r="F233" s="9">
        <v>10</v>
      </c>
      <c r="G233" s="118">
        <f t="shared" si="10"/>
        <v>0</v>
      </c>
      <c r="H233" s="9"/>
    </row>
    <row r="234" spans="1:8" s="12" customFormat="1" ht="20.100000000000001" customHeight="1" x14ac:dyDescent="0.2">
      <c r="A234" s="9" t="s">
        <v>155</v>
      </c>
      <c r="B234" s="16" t="s">
        <v>228</v>
      </c>
      <c r="C234" s="11" t="s">
        <v>104</v>
      </c>
      <c r="D234" s="17">
        <f>'2_CAT 1_ PRIX SUR BPU'!D233</f>
        <v>0</v>
      </c>
      <c r="E234" s="118">
        <f>'2_CAT 1_ PRIX SUR BPU'!E233</f>
        <v>0</v>
      </c>
      <c r="F234" s="9">
        <v>20</v>
      </c>
      <c r="G234" s="118">
        <f t="shared" si="10"/>
        <v>0</v>
      </c>
      <c r="H234" s="9"/>
    </row>
    <row r="235" spans="1:8" s="12" customFormat="1" ht="20.100000000000001" customHeight="1" x14ac:dyDescent="0.2">
      <c r="A235" s="9" t="s">
        <v>156</v>
      </c>
      <c r="B235" s="16" t="s">
        <v>229</v>
      </c>
      <c r="C235" s="11" t="s">
        <v>104</v>
      </c>
      <c r="D235" s="17">
        <f>'2_CAT 1_ PRIX SUR BPU'!D234</f>
        <v>0</v>
      </c>
      <c r="E235" s="118">
        <f>'2_CAT 1_ PRIX SUR BPU'!E234</f>
        <v>0</v>
      </c>
      <c r="F235" s="9">
        <v>5</v>
      </c>
      <c r="G235" s="118">
        <f t="shared" si="10"/>
        <v>0</v>
      </c>
      <c r="H235" s="9"/>
    </row>
    <row r="236" spans="1:8" s="12" customFormat="1" ht="20.100000000000001" customHeight="1" x14ac:dyDescent="0.2">
      <c r="A236" s="9" t="s">
        <v>157</v>
      </c>
      <c r="B236" s="16" t="s">
        <v>230</v>
      </c>
      <c r="C236" s="11" t="s">
        <v>104</v>
      </c>
      <c r="D236" s="17">
        <f>'2_CAT 1_ PRIX SUR BPU'!D235</f>
        <v>0</v>
      </c>
      <c r="E236" s="118">
        <f>'2_CAT 1_ PRIX SUR BPU'!E235</f>
        <v>0</v>
      </c>
      <c r="F236" s="9">
        <v>5</v>
      </c>
      <c r="G236" s="118">
        <f t="shared" si="10"/>
        <v>0</v>
      </c>
      <c r="H236" s="9"/>
    </row>
    <row r="237" spans="1:8" s="12" customFormat="1" ht="20.100000000000001" customHeight="1" x14ac:dyDescent="0.2">
      <c r="A237" s="9" t="s">
        <v>158</v>
      </c>
      <c r="B237" s="16" t="s">
        <v>281</v>
      </c>
      <c r="C237" s="11" t="s">
        <v>104</v>
      </c>
      <c r="D237" s="17">
        <f>'2_CAT 1_ PRIX SUR BPU'!D236</f>
        <v>0</v>
      </c>
      <c r="E237" s="118">
        <f>'2_CAT 1_ PRIX SUR BPU'!E236</f>
        <v>0</v>
      </c>
      <c r="F237" s="9">
        <v>26</v>
      </c>
      <c r="G237" s="118">
        <f t="shared" si="10"/>
        <v>0</v>
      </c>
      <c r="H237" s="9"/>
    </row>
    <row r="238" spans="1:8" s="12" customFormat="1" ht="20.100000000000001" customHeight="1" x14ac:dyDescent="0.2">
      <c r="A238" s="9" t="s">
        <v>159</v>
      </c>
      <c r="B238" s="16" t="s">
        <v>283</v>
      </c>
      <c r="C238" s="11" t="s">
        <v>104</v>
      </c>
      <c r="D238" s="17">
        <f>'2_CAT 1_ PRIX SUR BPU'!D237</f>
        <v>0</v>
      </c>
      <c r="E238" s="118">
        <f>'2_CAT 1_ PRIX SUR BPU'!E237</f>
        <v>0</v>
      </c>
      <c r="F238" s="9">
        <v>21</v>
      </c>
      <c r="G238" s="118">
        <f t="shared" ref="G238" si="11">F238*E238</f>
        <v>0</v>
      </c>
      <c r="H238" s="9"/>
    </row>
    <row r="239" spans="1:8" s="12" customFormat="1" ht="20.100000000000001" customHeight="1" x14ac:dyDescent="0.2">
      <c r="A239" s="9" t="s">
        <v>160</v>
      </c>
      <c r="B239" s="16" t="s">
        <v>231</v>
      </c>
      <c r="C239" s="11" t="s">
        <v>104</v>
      </c>
      <c r="D239" s="17">
        <f>'2_CAT 1_ PRIX SUR BPU'!D238</f>
        <v>0</v>
      </c>
      <c r="E239" s="118">
        <f>'2_CAT 1_ PRIX SUR BPU'!E238</f>
        <v>0</v>
      </c>
      <c r="F239" s="9">
        <v>25</v>
      </c>
      <c r="G239" s="118">
        <f t="shared" si="10"/>
        <v>0</v>
      </c>
      <c r="H239" s="9"/>
    </row>
    <row r="240" spans="1:8" s="12" customFormat="1" ht="20.100000000000001" customHeight="1" x14ac:dyDescent="0.2">
      <c r="A240" s="9" t="s">
        <v>161</v>
      </c>
      <c r="B240" s="16" t="s">
        <v>232</v>
      </c>
      <c r="C240" s="11" t="s">
        <v>104</v>
      </c>
      <c r="D240" s="17">
        <f>'2_CAT 1_ PRIX SUR BPU'!D239</f>
        <v>0</v>
      </c>
      <c r="E240" s="118">
        <f>'2_CAT 1_ PRIX SUR BPU'!E239</f>
        <v>0</v>
      </c>
      <c r="F240" s="9">
        <v>5</v>
      </c>
      <c r="G240" s="118">
        <f t="shared" si="10"/>
        <v>0</v>
      </c>
      <c r="H240" s="9"/>
    </row>
    <row r="241" spans="1:8" s="12" customFormat="1" ht="20.100000000000001" customHeight="1" x14ac:dyDescent="0.2">
      <c r="A241" s="9" t="s">
        <v>485</v>
      </c>
      <c r="B241" s="16" t="s">
        <v>233</v>
      </c>
      <c r="C241" s="11" t="s">
        <v>104</v>
      </c>
      <c r="D241" s="17">
        <f>'2_CAT 1_ PRIX SUR BPU'!D240</f>
        <v>0</v>
      </c>
      <c r="E241" s="118">
        <f>'2_CAT 1_ PRIX SUR BPU'!E240</f>
        <v>0</v>
      </c>
      <c r="F241" s="9">
        <v>5</v>
      </c>
      <c r="G241" s="118">
        <f t="shared" si="10"/>
        <v>0</v>
      </c>
      <c r="H241" s="9"/>
    </row>
    <row r="242" spans="1:8" s="12" customFormat="1" ht="20.100000000000001" customHeight="1" x14ac:dyDescent="0.2">
      <c r="A242" s="9" t="s">
        <v>486</v>
      </c>
      <c r="B242" s="16" t="s">
        <v>235</v>
      </c>
      <c r="C242" s="11" t="s">
        <v>104</v>
      </c>
      <c r="D242" s="17">
        <f>'2_CAT 1_ PRIX SUR BPU'!D241</f>
        <v>0</v>
      </c>
      <c r="E242" s="118">
        <f>'2_CAT 1_ PRIX SUR BPU'!E241</f>
        <v>0</v>
      </c>
      <c r="F242" s="9">
        <v>5</v>
      </c>
      <c r="G242" s="118">
        <f t="shared" si="10"/>
        <v>0</v>
      </c>
      <c r="H242" s="9"/>
    </row>
    <row r="243" spans="1:8" s="12" customFormat="1" ht="20.100000000000001" customHeight="1" x14ac:dyDescent="0.2">
      <c r="A243" s="9" t="s">
        <v>487</v>
      </c>
      <c r="B243" s="16" t="s">
        <v>234</v>
      </c>
      <c r="C243" s="11" t="s">
        <v>104</v>
      </c>
      <c r="D243" s="17">
        <f>'2_CAT 1_ PRIX SUR BPU'!D242</f>
        <v>0</v>
      </c>
      <c r="E243" s="118">
        <f>'2_CAT 1_ PRIX SUR BPU'!E242</f>
        <v>0</v>
      </c>
      <c r="F243" s="9">
        <v>5</v>
      </c>
      <c r="G243" s="118">
        <f t="shared" si="10"/>
        <v>0</v>
      </c>
      <c r="H243" s="9"/>
    </row>
    <row r="244" spans="1:8" s="12" customFormat="1" ht="20.100000000000001" customHeight="1" x14ac:dyDescent="0.2">
      <c r="A244" s="9" t="s">
        <v>488</v>
      </c>
      <c r="B244" s="16" t="s">
        <v>236</v>
      </c>
      <c r="C244" s="11" t="s">
        <v>104</v>
      </c>
      <c r="D244" s="17">
        <f>'2_CAT 1_ PRIX SUR BPU'!D243</f>
        <v>0</v>
      </c>
      <c r="E244" s="118">
        <f>'2_CAT 1_ PRIX SUR BPU'!E243</f>
        <v>0</v>
      </c>
      <c r="F244" s="9">
        <v>5</v>
      </c>
      <c r="G244" s="118">
        <f t="shared" si="10"/>
        <v>0</v>
      </c>
      <c r="H244" s="9"/>
    </row>
    <row r="245" spans="1:8" s="12" customFormat="1" ht="20.100000000000001" customHeight="1" x14ac:dyDescent="0.2">
      <c r="A245" s="9" t="s">
        <v>489</v>
      </c>
      <c r="B245" s="16" t="s">
        <v>237</v>
      </c>
      <c r="C245" s="11" t="s">
        <v>104</v>
      </c>
      <c r="D245" s="17">
        <f>'2_CAT 1_ PRIX SUR BPU'!D244</f>
        <v>0</v>
      </c>
      <c r="E245" s="118">
        <f>'2_CAT 1_ PRIX SUR BPU'!E244</f>
        <v>0</v>
      </c>
      <c r="F245" s="9">
        <v>10</v>
      </c>
      <c r="G245" s="118">
        <f t="shared" si="10"/>
        <v>0</v>
      </c>
      <c r="H245" s="9"/>
    </row>
    <row r="246" spans="1:8" s="12" customFormat="1" ht="20.100000000000001" customHeight="1" x14ac:dyDescent="0.2">
      <c r="A246" s="9" t="s">
        <v>490</v>
      </c>
      <c r="B246" s="16" t="s">
        <v>288</v>
      </c>
      <c r="C246" s="25" t="s">
        <v>104</v>
      </c>
      <c r="D246" s="17">
        <f>'2_CAT 1_ PRIX SUR BPU'!D245</f>
        <v>0</v>
      </c>
      <c r="E246" s="118">
        <f>'2_CAT 1_ PRIX SUR BPU'!E245</f>
        <v>0</v>
      </c>
      <c r="F246" s="9">
        <v>40</v>
      </c>
      <c r="G246" s="118">
        <f t="shared" si="10"/>
        <v>0</v>
      </c>
      <c r="H246" s="9"/>
    </row>
    <row r="247" spans="1:8" s="12" customFormat="1" ht="24.95" customHeight="1" x14ac:dyDescent="0.2">
      <c r="A247" s="74"/>
      <c r="B247" s="76" t="s">
        <v>5</v>
      </c>
      <c r="C247" s="77"/>
      <c r="D247" s="77"/>
      <c r="E247" s="78"/>
      <c r="F247" s="79"/>
      <c r="G247" s="74"/>
      <c r="H247" s="76"/>
    </row>
    <row r="248" spans="1:8" s="12" customFormat="1" ht="20.100000000000001" customHeight="1" x14ac:dyDescent="0.2">
      <c r="A248" s="9" t="s">
        <v>162</v>
      </c>
      <c r="B248" s="24" t="s">
        <v>8</v>
      </c>
      <c r="C248" s="25" t="s">
        <v>104</v>
      </c>
      <c r="D248" s="17">
        <f>'2_CAT 1_ PRIX SUR BPU'!D247</f>
        <v>0</v>
      </c>
      <c r="E248" s="118">
        <f>'2_CAT 1_ PRIX SUR BPU'!E247</f>
        <v>0</v>
      </c>
      <c r="F248" s="9">
        <v>1</v>
      </c>
      <c r="G248" s="118">
        <f t="shared" si="10"/>
        <v>0</v>
      </c>
      <c r="H248" s="9"/>
    </row>
    <row r="249" spans="1:8" s="12" customFormat="1" ht="20.100000000000001" customHeight="1" x14ac:dyDescent="0.2">
      <c r="A249" s="21" t="s">
        <v>163</v>
      </c>
      <c r="B249" s="16" t="s">
        <v>98</v>
      </c>
      <c r="C249" s="25" t="s">
        <v>104</v>
      </c>
      <c r="D249" s="17">
        <f>'2_CAT 1_ PRIX SUR BPU'!D248</f>
        <v>0</v>
      </c>
      <c r="E249" s="118">
        <f>'2_CAT 1_ PRIX SUR BPU'!E248</f>
        <v>0</v>
      </c>
      <c r="F249" s="9">
        <v>1</v>
      </c>
      <c r="G249" s="118">
        <f t="shared" si="10"/>
        <v>0</v>
      </c>
      <c r="H249" s="9"/>
    </row>
    <row r="250" spans="1:8" s="12" customFormat="1" ht="20.100000000000001" customHeight="1" x14ac:dyDescent="0.2">
      <c r="A250" s="9" t="s">
        <v>164</v>
      </c>
      <c r="B250" s="26" t="s">
        <v>296</v>
      </c>
      <c r="C250" s="11" t="s">
        <v>104</v>
      </c>
      <c r="D250" s="17">
        <f>'2_CAT 1_ PRIX SUR BPU'!D249</f>
        <v>0</v>
      </c>
      <c r="E250" s="118">
        <f>'2_CAT 1_ PRIX SUR BPU'!E249</f>
        <v>0</v>
      </c>
      <c r="F250" s="9">
        <v>60</v>
      </c>
      <c r="G250" s="118">
        <f t="shared" ref="G250:G252" si="12">F250*E250</f>
        <v>0</v>
      </c>
      <c r="H250" s="9"/>
    </row>
    <row r="251" spans="1:8" s="12" customFormat="1" ht="20.100000000000001" customHeight="1" x14ac:dyDescent="0.2">
      <c r="A251" s="21" t="s">
        <v>165</v>
      </c>
      <c r="B251" s="26" t="s">
        <v>244</v>
      </c>
      <c r="C251" s="11" t="s">
        <v>104</v>
      </c>
      <c r="D251" s="17">
        <f>'2_CAT 1_ PRIX SUR BPU'!D250</f>
        <v>0</v>
      </c>
      <c r="E251" s="118">
        <f>'2_CAT 1_ PRIX SUR BPU'!E250</f>
        <v>0</v>
      </c>
      <c r="F251" s="9">
        <v>5</v>
      </c>
      <c r="G251" s="118">
        <f t="shared" si="12"/>
        <v>0</v>
      </c>
      <c r="H251" s="9"/>
    </row>
    <row r="252" spans="1:8" s="12" customFormat="1" ht="20.100000000000001" customHeight="1" x14ac:dyDescent="0.2">
      <c r="A252" s="9" t="s">
        <v>166</v>
      </c>
      <c r="B252" s="26" t="s">
        <v>245</v>
      </c>
      <c r="C252" s="11" t="s">
        <v>104</v>
      </c>
      <c r="D252" s="17">
        <f>'2_CAT 1_ PRIX SUR BPU'!D251</f>
        <v>0</v>
      </c>
      <c r="E252" s="118">
        <f>'2_CAT 1_ PRIX SUR BPU'!E251</f>
        <v>0</v>
      </c>
      <c r="F252" s="9">
        <v>4</v>
      </c>
      <c r="G252" s="118">
        <f t="shared" si="12"/>
        <v>0</v>
      </c>
      <c r="H252" s="9"/>
    </row>
    <row r="253" spans="1:8" s="12" customFormat="1" ht="20.100000000000001" customHeight="1" x14ac:dyDescent="0.2">
      <c r="A253" s="21" t="s">
        <v>167</v>
      </c>
      <c r="B253" s="28" t="s">
        <v>1</v>
      </c>
      <c r="C253" s="11" t="s">
        <v>104</v>
      </c>
      <c r="D253" s="17">
        <f>'2_CAT 1_ PRIX SUR BPU'!D252</f>
        <v>0</v>
      </c>
      <c r="E253" s="118">
        <f>'2_CAT 1_ PRIX SUR BPU'!E252</f>
        <v>0</v>
      </c>
      <c r="F253" s="9">
        <v>10</v>
      </c>
      <c r="G253" s="118">
        <f t="shared" ref="G253:G254" si="13">F253*E253</f>
        <v>0</v>
      </c>
      <c r="H253" s="9"/>
    </row>
    <row r="254" spans="1:8" s="12" customFormat="1" ht="20.100000000000001" customHeight="1" x14ac:dyDescent="0.2">
      <c r="A254" s="9" t="s">
        <v>168</v>
      </c>
      <c r="B254" s="29" t="s">
        <v>297</v>
      </c>
      <c r="C254" s="25" t="s">
        <v>104</v>
      </c>
      <c r="D254" s="17">
        <f>'2_CAT 1_ PRIX SUR BPU'!D253</f>
        <v>0</v>
      </c>
      <c r="E254" s="118">
        <f>'2_CAT 1_ PRIX SUR BPU'!E253</f>
        <v>0</v>
      </c>
      <c r="F254" s="9">
        <v>10</v>
      </c>
      <c r="G254" s="118">
        <f t="shared" si="13"/>
        <v>0</v>
      </c>
      <c r="H254" s="9"/>
    </row>
    <row r="255" spans="1:8" s="12" customFormat="1" ht="27.2" customHeight="1" x14ac:dyDescent="0.2">
      <c r="A255" s="119"/>
      <c r="B255" s="120"/>
      <c r="C255" s="120"/>
      <c r="D255" s="121"/>
      <c r="E255" s="122"/>
      <c r="F255" s="119"/>
      <c r="G255" s="123"/>
      <c r="H255" s="119"/>
    </row>
    <row r="256" spans="1:8" s="12" customFormat="1" ht="20.100000000000001" customHeight="1" x14ac:dyDescent="0.2">
      <c r="A256" s="124"/>
      <c r="B256" s="120"/>
      <c r="C256" s="120"/>
      <c r="D256" s="121"/>
      <c r="E256" s="122"/>
      <c r="F256" s="119"/>
      <c r="G256" s="123"/>
      <c r="H256" s="119"/>
    </row>
    <row r="257" spans="1:29" s="119" customFormat="1" ht="18" customHeight="1" x14ac:dyDescent="0.2">
      <c r="A257" s="124"/>
      <c r="B257" s="124"/>
      <c r="C257" s="124"/>
      <c r="D257" s="125"/>
      <c r="E257" s="126"/>
      <c r="G257" s="123"/>
      <c r="H257" s="124"/>
    </row>
    <row r="258" spans="1:29" s="119" customFormat="1" ht="41.25" customHeight="1" x14ac:dyDescent="0.2">
      <c r="A258" s="124"/>
      <c r="B258" s="124"/>
      <c r="C258" s="124"/>
      <c r="D258" s="125"/>
      <c r="E258" s="126"/>
      <c r="G258" s="123"/>
      <c r="H258" s="124"/>
    </row>
    <row r="259" spans="1:29" s="119" customFormat="1" ht="41.25" customHeight="1" x14ac:dyDescent="0.2">
      <c r="A259" s="124"/>
      <c r="B259" s="124"/>
      <c r="C259" s="124"/>
      <c r="D259" s="125"/>
      <c r="E259" s="126"/>
      <c r="G259" s="123"/>
      <c r="H259" s="124"/>
      <c r="J259" s="124"/>
    </row>
    <row r="260" spans="1:29" s="119" customFormat="1" ht="41.25" customHeight="1" x14ac:dyDescent="0.2">
      <c r="A260" s="124"/>
      <c r="B260" s="124"/>
      <c r="C260" s="124"/>
      <c r="D260" s="125"/>
      <c r="E260" s="126"/>
      <c r="G260" s="123"/>
      <c r="H260" s="124"/>
      <c r="J260" s="124"/>
      <c r="K260" s="124"/>
      <c r="L260" s="124"/>
      <c r="M260" s="124"/>
      <c r="N260" s="124"/>
      <c r="O260" s="124"/>
      <c r="P260" s="124"/>
      <c r="Q260" s="124"/>
      <c r="R260" s="124"/>
      <c r="S260" s="124"/>
      <c r="T260" s="124"/>
      <c r="U260" s="124"/>
      <c r="V260" s="124"/>
      <c r="W260" s="124"/>
      <c r="X260" s="124"/>
      <c r="Y260" s="124"/>
      <c r="Z260" s="124"/>
      <c r="AA260" s="124"/>
      <c r="AB260" s="124"/>
      <c r="AC260" s="124"/>
    </row>
    <row r="261" spans="1:29" s="119" customFormat="1" ht="41.25" customHeight="1" x14ac:dyDescent="0.2">
      <c r="A261" s="124"/>
      <c r="B261" s="124"/>
      <c r="C261" s="124"/>
      <c r="D261" s="125"/>
      <c r="E261" s="126"/>
      <c r="G261" s="123"/>
      <c r="H261" s="124"/>
      <c r="J261" s="124"/>
      <c r="K261" s="124"/>
      <c r="L261" s="124"/>
      <c r="M261" s="124"/>
      <c r="N261" s="124"/>
      <c r="O261" s="124"/>
      <c r="P261" s="124"/>
      <c r="Q261" s="124"/>
      <c r="R261" s="124"/>
      <c r="S261" s="124"/>
      <c r="T261" s="124"/>
      <c r="U261" s="124"/>
      <c r="V261" s="124"/>
      <c r="W261" s="124"/>
      <c r="X261" s="124"/>
      <c r="Y261" s="124"/>
      <c r="Z261" s="124"/>
      <c r="AA261" s="124"/>
      <c r="AB261" s="124"/>
      <c r="AC261" s="124"/>
    </row>
    <row r="262" spans="1:29" s="124" customFormat="1" ht="41.25" customHeight="1" x14ac:dyDescent="0.2">
      <c r="D262" s="125"/>
      <c r="E262" s="126"/>
      <c r="F262" s="119"/>
      <c r="G262" s="123"/>
      <c r="I262" s="119"/>
    </row>
    <row r="263" spans="1:29" s="124" customFormat="1" ht="41.25" customHeight="1" x14ac:dyDescent="0.2">
      <c r="D263" s="125"/>
      <c r="E263" s="126"/>
      <c r="F263" s="119"/>
      <c r="G263" s="123"/>
      <c r="I263" s="119"/>
    </row>
    <row r="264" spans="1:29" s="124" customFormat="1" ht="41.25" customHeight="1" x14ac:dyDescent="0.2">
      <c r="D264" s="125"/>
      <c r="E264" s="126"/>
      <c r="F264" s="119"/>
      <c r="G264" s="123"/>
      <c r="I264" s="119"/>
    </row>
    <row r="265" spans="1:29" s="124" customFormat="1" ht="41.25" customHeight="1" x14ac:dyDescent="0.2">
      <c r="D265" s="125"/>
      <c r="E265" s="126"/>
      <c r="F265" s="119"/>
      <c r="G265" s="123"/>
      <c r="I265" s="119"/>
    </row>
    <row r="266" spans="1:29" s="124" customFormat="1" ht="41.25" customHeight="1" x14ac:dyDescent="0.2">
      <c r="D266" s="125"/>
      <c r="E266" s="126"/>
      <c r="F266" s="119"/>
      <c r="G266" s="123"/>
      <c r="I266" s="119"/>
    </row>
    <row r="267" spans="1:29" s="124" customFormat="1" ht="41.25" customHeight="1" x14ac:dyDescent="0.2">
      <c r="D267" s="125"/>
      <c r="E267" s="126"/>
      <c r="F267" s="119"/>
      <c r="G267" s="123"/>
      <c r="I267" s="119"/>
    </row>
    <row r="268" spans="1:29" s="124" customFormat="1" ht="15" customHeight="1" x14ac:dyDescent="0.2">
      <c r="D268" s="125"/>
      <c r="E268" s="126"/>
      <c r="F268" s="119"/>
      <c r="G268" s="123"/>
      <c r="I268" s="119"/>
    </row>
    <row r="269" spans="1:29" s="124" customFormat="1" ht="15" customHeight="1" x14ac:dyDescent="0.2">
      <c r="D269" s="125"/>
      <c r="E269" s="126"/>
      <c r="F269" s="119"/>
      <c r="G269" s="123"/>
      <c r="I269" s="119"/>
    </row>
    <row r="270" spans="1:29" s="124" customFormat="1" ht="15" customHeight="1" x14ac:dyDescent="0.2">
      <c r="D270" s="125"/>
      <c r="E270" s="126"/>
      <c r="F270" s="119"/>
      <c r="G270" s="123"/>
      <c r="I270" s="119"/>
    </row>
    <row r="271" spans="1:29" s="124" customFormat="1" ht="15" customHeight="1" x14ac:dyDescent="0.2">
      <c r="D271" s="125"/>
      <c r="E271" s="126"/>
      <c r="F271" s="119"/>
      <c r="G271" s="123"/>
      <c r="I271" s="119"/>
    </row>
    <row r="272" spans="1:29" s="124" customFormat="1" ht="15" customHeight="1" x14ac:dyDescent="0.2">
      <c r="D272" s="125"/>
      <c r="E272" s="126"/>
      <c r="F272" s="119"/>
      <c r="G272" s="123"/>
      <c r="I272" s="119"/>
    </row>
    <row r="273" spans="4:9" s="124" customFormat="1" ht="15" customHeight="1" x14ac:dyDescent="0.2">
      <c r="D273" s="125"/>
      <c r="E273" s="126"/>
      <c r="F273" s="119"/>
      <c r="G273" s="123"/>
      <c r="I273" s="119"/>
    </row>
    <row r="274" spans="4:9" s="124" customFormat="1" ht="15" customHeight="1" x14ac:dyDescent="0.2">
      <c r="D274" s="125"/>
      <c r="E274" s="126"/>
      <c r="F274" s="119"/>
    </row>
    <row r="275" spans="4:9" s="124" customFormat="1" ht="15" customHeight="1" x14ac:dyDescent="0.2">
      <c r="D275" s="125"/>
      <c r="E275" s="126"/>
      <c r="F275" s="119"/>
    </row>
    <row r="276" spans="4:9" s="124" customFormat="1" ht="15" customHeight="1" x14ac:dyDescent="0.2">
      <c r="D276" s="125"/>
      <c r="E276" s="126"/>
      <c r="F276" s="119"/>
    </row>
    <row r="277" spans="4:9" s="124" customFormat="1" ht="15" customHeight="1" x14ac:dyDescent="0.2">
      <c r="D277" s="125"/>
      <c r="E277" s="126"/>
      <c r="F277" s="119"/>
    </row>
    <row r="278" spans="4:9" s="124" customFormat="1" ht="15" customHeight="1" x14ac:dyDescent="0.2">
      <c r="D278" s="125"/>
      <c r="E278" s="126"/>
      <c r="F278" s="119"/>
    </row>
    <row r="279" spans="4:9" s="124" customFormat="1" ht="15" customHeight="1" x14ac:dyDescent="0.2">
      <c r="D279" s="125"/>
      <c r="E279" s="126"/>
      <c r="F279" s="119"/>
    </row>
    <row r="280" spans="4:9" s="124" customFormat="1" ht="15" customHeight="1" x14ac:dyDescent="0.2">
      <c r="D280" s="125"/>
      <c r="E280" s="126"/>
      <c r="F280" s="119"/>
    </row>
    <row r="281" spans="4:9" s="124" customFormat="1" ht="15" customHeight="1" x14ac:dyDescent="0.2">
      <c r="D281" s="125"/>
      <c r="E281" s="126"/>
      <c r="F281" s="119"/>
    </row>
    <row r="282" spans="4:9" s="124" customFormat="1" ht="15" customHeight="1" x14ac:dyDescent="0.2">
      <c r="D282" s="125"/>
      <c r="E282" s="126"/>
      <c r="F282" s="119"/>
    </row>
    <row r="283" spans="4:9" s="124" customFormat="1" ht="15" customHeight="1" x14ac:dyDescent="0.2">
      <c r="D283" s="125"/>
      <c r="E283" s="126"/>
      <c r="F283" s="119"/>
    </row>
    <row r="284" spans="4:9" s="124" customFormat="1" ht="15" customHeight="1" x14ac:dyDescent="0.2">
      <c r="D284" s="125"/>
      <c r="E284" s="126"/>
      <c r="F284" s="119"/>
    </row>
    <row r="285" spans="4:9" s="124" customFormat="1" ht="15" customHeight="1" x14ac:dyDescent="0.2">
      <c r="D285" s="125"/>
      <c r="E285" s="126"/>
      <c r="F285" s="119"/>
    </row>
    <row r="286" spans="4:9" s="124" customFormat="1" ht="15" customHeight="1" x14ac:dyDescent="0.2">
      <c r="D286" s="125"/>
      <c r="E286" s="126"/>
      <c r="F286" s="119"/>
    </row>
    <row r="287" spans="4:9" s="124" customFormat="1" ht="15" customHeight="1" x14ac:dyDescent="0.2">
      <c r="D287" s="125"/>
      <c r="E287" s="126"/>
      <c r="F287" s="119"/>
    </row>
    <row r="288" spans="4:9" s="124" customFormat="1" ht="15" customHeight="1" x14ac:dyDescent="0.2">
      <c r="D288" s="125"/>
      <c r="E288" s="126"/>
      <c r="F288" s="119"/>
    </row>
    <row r="289" spans="4:6" s="124" customFormat="1" ht="15" customHeight="1" x14ac:dyDescent="0.2">
      <c r="D289" s="125"/>
      <c r="E289" s="126"/>
      <c r="F289" s="119"/>
    </row>
    <row r="290" spans="4:6" s="124" customFormat="1" ht="15" customHeight="1" x14ac:dyDescent="0.2">
      <c r="D290" s="125"/>
      <c r="E290" s="126"/>
      <c r="F290" s="119"/>
    </row>
    <row r="291" spans="4:6" s="124" customFormat="1" ht="15" customHeight="1" x14ac:dyDescent="0.2">
      <c r="D291" s="125"/>
      <c r="E291" s="126"/>
      <c r="F291" s="119"/>
    </row>
    <row r="292" spans="4:6" s="124" customFormat="1" ht="15" customHeight="1" x14ac:dyDescent="0.2">
      <c r="D292" s="125"/>
      <c r="E292" s="126"/>
      <c r="F292" s="119"/>
    </row>
    <row r="293" spans="4:6" s="124" customFormat="1" ht="15" customHeight="1" x14ac:dyDescent="0.2">
      <c r="D293" s="125"/>
      <c r="E293" s="126"/>
      <c r="F293" s="119"/>
    </row>
    <row r="294" spans="4:6" s="124" customFormat="1" ht="15" customHeight="1" x14ac:dyDescent="0.2">
      <c r="D294" s="125"/>
      <c r="E294" s="126"/>
      <c r="F294" s="119"/>
    </row>
    <row r="295" spans="4:6" s="124" customFormat="1" ht="15" customHeight="1" x14ac:dyDescent="0.2">
      <c r="D295" s="125"/>
      <c r="E295" s="126"/>
      <c r="F295" s="119"/>
    </row>
    <row r="296" spans="4:6" s="124" customFormat="1" ht="15" customHeight="1" x14ac:dyDescent="0.2">
      <c r="D296" s="125"/>
      <c r="E296" s="126"/>
      <c r="F296" s="119"/>
    </row>
    <row r="297" spans="4:6" s="124" customFormat="1" ht="15" customHeight="1" x14ac:dyDescent="0.2">
      <c r="D297" s="125"/>
      <c r="E297" s="126"/>
      <c r="F297" s="119"/>
    </row>
    <row r="298" spans="4:6" s="124" customFormat="1" ht="15" customHeight="1" x14ac:dyDescent="0.2">
      <c r="D298" s="125"/>
      <c r="E298" s="126"/>
      <c r="F298" s="119"/>
    </row>
    <row r="299" spans="4:6" s="124" customFormat="1" ht="15" customHeight="1" x14ac:dyDescent="0.2">
      <c r="D299" s="125"/>
      <c r="E299" s="126"/>
      <c r="F299" s="119"/>
    </row>
    <row r="300" spans="4:6" s="124" customFormat="1" ht="15" customHeight="1" x14ac:dyDescent="0.2">
      <c r="D300" s="125"/>
      <c r="E300" s="126"/>
      <c r="F300" s="119"/>
    </row>
    <row r="301" spans="4:6" s="124" customFormat="1" ht="15" customHeight="1" x14ac:dyDescent="0.2">
      <c r="D301" s="125"/>
      <c r="E301" s="126"/>
      <c r="F301" s="119"/>
    </row>
    <row r="302" spans="4:6" s="124" customFormat="1" ht="15" customHeight="1" x14ac:dyDescent="0.2">
      <c r="D302" s="125"/>
      <c r="E302" s="126"/>
      <c r="F302" s="119"/>
    </row>
    <row r="303" spans="4:6" s="124" customFormat="1" ht="15" customHeight="1" x14ac:dyDescent="0.2">
      <c r="D303" s="125"/>
      <c r="E303" s="126"/>
      <c r="F303" s="119"/>
    </row>
    <row r="304" spans="4:6" s="124" customFormat="1" ht="15" customHeight="1" x14ac:dyDescent="0.2">
      <c r="D304" s="125"/>
      <c r="E304" s="126"/>
      <c r="F304" s="119"/>
    </row>
    <row r="305" spans="4:6" s="124" customFormat="1" ht="15" customHeight="1" x14ac:dyDescent="0.2">
      <c r="D305" s="125"/>
      <c r="E305" s="126"/>
      <c r="F305" s="119"/>
    </row>
    <row r="306" spans="4:6" s="124" customFormat="1" ht="15" customHeight="1" x14ac:dyDescent="0.2">
      <c r="D306" s="125"/>
      <c r="E306" s="126"/>
      <c r="F306" s="119"/>
    </row>
    <row r="307" spans="4:6" s="124" customFormat="1" ht="15" customHeight="1" x14ac:dyDescent="0.2">
      <c r="D307" s="125"/>
      <c r="E307" s="126"/>
      <c r="F307" s="119"/>
    </row>
    <row r="308" spans="4:6" s="124" customFormat="1" ht="15" customHeight="1" x14ac:dyDescent="0.2">
      <c r="D308" s="125"/>
      <c r="E308" s="126"/>
      <c r="F308" s="119"/>
    </row>
    <row r="309" spans="4:6" s="124" customFormat="1" ht="15" customHeight="1" x14ac:dyDescent="0.2">
      <c r="D309" s="125"/>
      <c r="E309" s="126"/>
      <c r="F309" s="119"/>
    </row>
    <row r="310" spans="4:6" s="124" customFormat="1" ht="15" customHeight="1" x14ac:dyDescent="0.2">
      <c r="D310" s="125"/>
      <c r="E310" s="126"/>
      <c r="F310" s="119"/>
    </row>
    <row r="311" spans="4:6" s="124" customFormat="1" ht="15" customHeight="1" x14ac:dyDescent="0.2">
      <c r="D311" s="125"/>
      <c r="E311" s="126"/>
      <c r="F311" s="119"/>
    </row>
    <row r="312" spans="4:6" s="124" customFormat="1" ht="15" customHeight="1" x14ac:dyDescent="0.2">
      <c r="D312" s="125"/>
      <c r="E312" s="126"/>
      <c r="F312" s="119"/>
    </row>
    <row r="313" spans="4:6" s="124" customFormat="1" ht="15" customHeight="1" x14ac:dyDescent="0.2">
      <c r="D313" s="125"/>
      <c r="E313" s="126"/>
      <c r="F313" s="119"/>
    </row>
    <row r="314" spans="4:6" s="124" customFormat="1" ht="15" customHeight="1" x14ac:dyDescent="0.2">
      <c r="D314" s="125"/>
      <c r="E314" s="126"/>
      <c r="F314" s="119"/>
    </row>
    <row r="315" spans="4:6" s="124" customFormat="1" ht="15" customHeight="1" x14ac:dyDescent="0.2">
      <c r="D315" s="125"/>
      <c r="E315" s="126"/>
      <c r="F315" s="119"/>
    </row>
    <row r="316" spans="4:6" s="124" customFormat="1" ht="15" customHeight="1" x14ac:dyDescent="0.2">
      <c r="D316" s="125"/>
      <c r="E316" s="126"/>
      <c r="F316" s="119"/>
    </row>
    <row r="317" spans="4:6" s="124" customFormat="1" ht="15" customHeight="1" x14ac:dyDescent="0.2">
      <c r="D317" s="125"/>
      <c r="E317" s="126"/>
      <c r="F317" s="119"/>
    </row>
    <row r="318" spans="4:6" s="124" customFormat="1" ht="15" customHeight="1" x14ac:dyDescent="0.2">
      <c r="D318" s="125"/>
      <c r="E318" s="126"/>
      <c r="F318" s="119"/>
    </row>
    <row r="319" spans="4:6" s="124" customFormat="1" ht="15" customHeight="1" x14ac:dyDescent="0.2">
      <c r="D319" s="125"/>
      <c r="E319" s="126"/>
      <c r="F319" s="119"/>
    </row>
    <row r="320" spans="4:6" s="124" customFormat="1" ht="15" customHeight="1" x14ac:dyDescent="0.2">
      <c r="D320" s="125"/>
      <c r="E320" s="126"/>
      <c r="F320" s="119"/>
    </row>
    <row r="321" spans="4:6" s="124" customFormat="1" ht="15" customHeight="1" x14ac:dyDescent="0.2">
      <c r="D321" s="125"/>
      <c r="E321" s="126"/>
      <c r="F321" s="119"/>
    </row>
    <row r="322" spans="4:6" s="124" customFormat="1" ht="15" customHeight="1" x14ac:dyDescent="0.2">
      <c r="D322" s="125"/>
      <c r="E322" s="126"/>
      <c r="F322" s="119"/>
    </row>
    <row r="323" spans="4:6" s="124" customFormat="1" ht="15" customHeight="1" x14ac:dyDescent="0.2">
      <c r="D323" s="125"/>
      <c r="E323" s="126"/>
      <c r="F323" s="119"/>
    </row>
    <row r="324" spans="4:6" s="124" customFormat="1" ht="15" customHeight="1" x14ac:dyDescent="0.2">
      <c r="D324" s="125"/>
      <c r="E324" s="126"/>
      <c r="F324" s="119"/>
    </row>
    <row r="325" spans="4:6" s="124" customFormat="1" ht="15" customHeight="1" x14ac:dyDescent="0.2">
      <c r="D325" s="125"/>
      <c r="E325" s="126"/>
      <c r="F325" s="119"/>
    </row>
    <row r="326" spans="4:6" s="124" customFormat="1" ht="15" customHeight="1" x14ac:dyDescent="0.2">
      <c r="D326" s="125"/>
      <c r="E326" s="126"/>
      <c r="F326" s="119"/>
    </row>
    <row r="327" spans="4:6" s="124" customFormat="1" ht="15" customHeight="1" x14ac:dyDescent="0.2">
      <c r="D327" s="125"/>
      <c r="E327" s="126"/>
      <c r="F327" s="119"/>
    </row>
    <row r="328" spans="4:6" s="124" customFormat="1" ht="15" customHeight="1" x14ac:dyDescent="0.2">
      <c r="D328" s="125"/>
      <c r="E328" s="126"/>
      <c r="F328" s="119"/>
    </row>
    <row r="329" spans="4:6" s="124" customFormat="1" ht="15" customHeight="1" x14ac:dyDescent="0.2">
      <c r="D329" s="125"/>
      <c r="E329" s="126"/>
      <c r="F329" s="119"/>
    </row>
    <row r="330" spans="4:6" s="124" customFormat="1" ht="15" customHeight="1" x14ac:dyDescent="0.2">
      <c r="D330" s="125"/>
      <c r="E330" s="126"/>
      <c r="F330" s="119"/>
    </row>
    <row r="331" spans="4:6" s="124" customFormat="1" ht="15" customHeight="1" x14ac:dyDescent="0.2">
      <c r="D331" s="125"/>
      <c r="E331" s="126"/>
      <c r="F331" s="119"/>
    </row>
    <row r="332" spans="4:6" s="124" customFormat="1" ht="15" customHeight="1" x14ac:dyDescent="0.2">
      <c r="D332" s="125"/>
      <c r="E332" s="126"/>
      <c r="F332" s="119"/>
    </row>
    <row r="333" spans="4:6" s="124" customFormat="1" ht="15" customHeight="1" x14ac:dyDescent="0.2">
      <c r="D333" s="125"/>
      <c r="E333" s="126"/>
      <c r="F333" s="119"/>
    </row>
    <row r="334" spans="4:6" s="124" customFormat="1" ht="15" customHeight="1" x14ac:dyDescent="0.2">
      <c r="D334" s="125"/>
      <c r="E334" s="126"/>
      <c r="F334" s="119"/>
    </row>
    <row r="335" spans="4:6" s="124" customFormat="1" ht="15" customHeight="1" x14ac:dyDescent="0.2">
      <c r="D335" s="125"/>
      <c r="E335" s="126"/>
      <c r="F335" s="119"/>
    </row>
    <row r="336" spans="4:6" s="124" customFormat="1" ht="15" customHeight="1" x14ac:dyDescent="0.2">
      <c r="D336" s="125"/>
      <c r="E336" s="126"/>
      <c r="F336" s="119"/>
    </row>
    <row r="337" spans="4:6" s="124" customFormat="1" ht="15" customHeight="1" x14ac:dyDescent="0.2">
      <c r="D337" s="125"/>
      <c r="E337" s="126"/>
      <c r="F337" s="119"/>
    </row>
    <row r="338" spans="4:6" s="124" customFormat="1" ht="15" customHeight="1" x14ac:dyDescent="0.2">
      <c r="D338" s="125"/>
      <c r="E338" s="126"/>
      <c r="F338" s="119"/>
    </row>
    <row r="339" spans="4:6" s="124" customFormat="1" ht="15" customHeight="1" x14ac:dyDescent="0.2">
      <c r="D339" s="125"/>
      <c r="E339" s="126"/>
      <c r="F339" s="119"/>
    </row>
    <row r="340" spans="4:6" s="124" customFormat="1" ht="15" customHeight="1" x14ac:dyDescent="0.2">
      <c r="D340" s="125"/>
      <c r="E340" s="126"/>
      <c r="F340" s="119"/>
    </row>
    <row r="341" spans="4:6" s="124" customFormat="1" ht="15" customHeight="1" x14ac:dyDescent="0.2">
      <c r="D341" s="125"/>
      <c r="E341" s="126"/>
      <c r="F341" s="119"/>
    </row>
    <row r="342" spans="4:6" s="124" customFormat="1" ht="15" customHeight="1" x14ac:dyDescent="0.2">
      <c r="D342" s="125"/>
      <c r="E342" s="126"/>
      <c r="F342" s="119"/>
    </row>
    <row r="343" spans="4:6" s="124" customFormat="1" ht="15" customHeight="1" x14ac:dyDescent="0.2">
      <c r="D343" s="125"/>
      <c r="E343" s="126"/>
      <c r="F343" s="119"/>
    </row>
    <row r="344" spans="4:6" s="124" customFormat="1" ht="15" customHeight="1" x14ac:dyDescent="0.2">
      <c r="D344" s="125"/>
      <c r="E344" s="126"/>
      <c r="F344" s="119"/>
    </row>
    <row r="345" spans="4:6" s="124" customFormat="1" ht="15" customHeight="1" x14ac:dyDescent="0.2">
      <c r="D345" s="125"/>
      <c r="E345" s="126"/>
      <c r="F345" s="119"/>
    </row>
    <row r="346" spans="4:6" s="124" customFormat="1" ht="15" customHeight="1" x14ac:dyDescent="0.2">
      <c r="D346" s="125"/>
      <c r="E346" s="126"/>
      <c r="F346" s="119"/>
    </row>
    <row r="347" spans="4:6" s="124" customFormat="1" ht="15" customHeight="1" x14ac:dyDescent="0.2">
      <c r="D347" s="125"/>
      <c r="E347" s="126"/>
      <c r="F347" s="119"/>
    </row>
    <row r="348" spans="4:6" s="124" customFormat="1" ht="15" customHeight="1" x14ac:dyDescent="0.2">
      <c r="D348" s="125"/>
      <c r="E348" s="126"/>
      <c r="F348" s="119"/>
    </row>
    <row r="349" spans="4:6" s="124" customFormat="1" ht="15" customHeight="1" x14ac:dyDescent="0.2">
      <c r="D349" s="125"/>
      <c r="E349" s="126"/>
      <c r="F349" s="119"/>
    </row>
    <row r="350" spans="4:6" s="124" customFormat="1" ht="15" customHeight="1" x14ac:dyDescent="0.2">
      <c r="D350" s="125"/>
      <c r="E350" s="126"/>
      <c r="F350" s="119"/>
    </row>
    <row r="351" spans="4:6" s="124" customFormat="1" ht="15" customHeight="1" x14ac:dyDescent="0.2">
      <c r="D351" s="125"/>
      <c r="E351" s="126"/>
      <c r="F351" s="119"/>
    </row>
    <row r="352" spans="4:6" s="124" customFormat="1" ht="15" customHeight="1" x14ac:dyDescent="0.2">
      <c r="D352" s="125"/>
      <c r="E352" s="126"/>
      <c r="F352" s="119"/>
    </row>
    <row r="353" spans="4:6" s="124" customFormat="1" ht="15" customHeight="1" x14ac:dyDescent="0.2">
      <c r="D353" s="125"/>
      <c r="E353" s="126"/>
      <c r="F353" s="119"/>
    </row>
    <row r="354" spans="4:6" s="124" customFormat="1" ht="15" customHeight="1" x14ac:dyDescent="0.2">
      <c r="D354" s="125"/>
      <c r="E354" s="126"/>
      <c r="F354" s="119"/>
    </row>
    <row r="355" spans="4:6" s="124" customFormat="1" ht="15" customHeight="1" x14ac:dyDescent="0.2">
      <c r="D355" s="125"/>
      <c r="E355" s="126"/>
      <c r="F355" s="119"/>
    </row>
    <row r="356" spans="4:6" s="124" customFormat="1" ht="15" customHeight="1" x14ac:dyDescent="0.2">
      <c r="D356" s="125"/>
      <c r="E356" s="126"/>
      <c r="F356" s="119"/>
    </row>
    <row r="357" spans="4:6" s="124" customFormat="1" ht="15" customHeight="1" x14ac:dyDescent="0.2">
      <c r="D357" s="125"/>
      <c r="E357" s="126"/>
      <c r="F357" s="119"/>
    </row>
    <row r="358" spans="4:6" s="124" customFormat="1" ht="15" customHeight="1" x14ac:dyDescent="0.2">
      <c r="D358" s="125"/>
      <c r="E358" s="126"/>
      <c r="F358" s="119"/>
    </row>
    <row r="359" spans="4:6" s="124" customFormat="1" ht="15" customHeight="1" x14ac:dyDescent="0.2">
      <c r="D359" s="125"/>
      <c r="E359" s="126"/>
      <c r="F359" s="119"/>
    </row>
    <row r="360" spans="4:6" s="124" customFormat="1" ht="15" customHeight="1" x14ac:dyDescent="0.2">
      <c r="D360" s="125"/>
      <c r="E360" s="126"/>
      <c r="F360" s="119"/>
    </row>
    <row r="361" spans="4:6" s="124" customFormat="1" ht="15" customHeight="1" x14ac:dyDescent="0.2">
      <c r="D361" s="125"/>
      <c r="E361" s="126"/>
      <c r="F361" s="119"/>
    </row>
    <row r="362" spans="4:6" s="124" customFormat="1" ht="15" customHeight="1" x14ac:dyDescent="0.2">
      <c r="D362" s="125"/>
      <c r="E362" s="126"/>
      <c r="F362" s="119"/>
    </row>
    <row r="363" spans="4:6" s="124" customFormat="1" ht="15" customHeight="1" x14ac:dyDescent="0.2">
      <c r="D363" s="125"/>
      <c r="E363" s="126"/>
      <c r="F363" s="119"/>
    </row>
    <row r="364" spans="4:6" s="124" customFormat="1" ht="15" customHeight="1" x14ac:dyDescent="0.2">
      <c r="D364" s="125"/>
      <c r="E364" s="126"/>
      <c r="F364" s="119"/>
    </row>
    <row r="365" spans="4:6" s="124" customFormat="1" ht="15" customHeight="1" x14ac:dyDescent="0.2">
      <c r="D365" s="125"/>
      <c r="E365" s="126"/>
      <c r="F365" s="119"/>
    </row>
    <row r="366" spans="4:6" s="124" customFormat="1" ht="15" customHeight="1" x14ac:dyDescent="0.2">
      <c r="D366" s="125"/>
      <c r="E366" s="126"/>
      <c r="F366" s="119"/>
    </row>
    <row r="367" spans="4:6" s="124" customFormat="1" ht="15" customHeight="1" x14ac:dyDescent="0.2">
      <c r="D367" s="125"/>
      <c r="E367" s="126"/>
      <c r="F367" s="119"/>
    </row>
    <row r="368" spans="4:6" s="124" customFormat="1" ht="15" customHeight="1" x14ac:dyDescent="0.2">
      <c r="D368" s="125"/>
      <c r="E368" s="126"/>
      <c r="F368" s="119"/>
    </row>
    <row r="369" spans="1:6" s="124" customFormat="1" ht="15" customHeight="1" x14ac:dyDescent="0.2">
      <c r="D369" s="125"/>
      <c r="E369" s="126"/>
      <c r="F369" s="119"/>
    </row>
    <row r="370" spans="1:6" s="124" customFormat="1" ht="15" customHeight="1" x14ac:dyDescent="0.2">
      <c r="D370" s="125"/>
      <c r="E370" s="126"/>
      <c r="F370" s="119"/>
    </row>
    <row r="371" spans="1:6" s="124" customFormat="1" ht="15" customHeight="1" x14ac:dyDescent="0.2">
      <c r="D371" s="125"/>
      <c r="E371" s="126"/>
      <c r="F371" s="119"/>
    </row>
    <row r="372" spans="1:6" s="124" customFormat="1" ht="15" customHeight="1" x14ac:dyDescent="0.2">
      <c r="D372" s="125"/>
      <c r="E372" s="126"/>
      <c r="F372" s="119"/>
    </row>
    <row r="373" spans="1:6" s="124" customFormat="1" ht="15" customHeight="1" x14ac:dyDescent="0.2">
      <c r="D373" s="125"/>
      <c r="E373" s="126"/>
      <c r="F373" s="119"/>
    </row>
    <row r="374" spans="1:6" s="124" customFormat="1" ht="15" customHeight="1" x14ac:dyDescent="0.2">
      <c r="D374" s="125"/>
      <c r="E374" s="126"/>
      <c r="F374" s="119"/>
    </row>
    <row r="375" spans="1:6" s="124" customFormat="1" ht="15" customHeight="1" x14ac:dyDescent="0.2">
      <c r="D375" s="125"/>
      <c r="E375" s="126"/>
      <c r="F375" s="119"/>
    </row>
    <row r="376" spans="1:6" s="124" customFormat="1" ht="15" customHeight="1" x14ac:dyDescent="0.2">
      <c r="D376" s="125"/>
      <c r="E376" s="126"/>
      <c r="F376" s="119"/>
    </row>
    <row r="377" spans="1:6" s="124" customFormat="1" ht="15" customHeight="1" x14ac:dyDescent="0.2">
      <c r="D377" s="125"/>
      <c r="E377" s="126"/>
      <c r="F377" s="119"/>
    </row>
    <row r="378" spans="1:6" s="124" customFormat="1" ht="15" customHeight="1" x14ac:dyDescent="0.2">
      <c r="D378" s="125"/>
      <c r="E378" s="126"/>
      <c r="F378" s="119"/>
    </row>
    <row r="379" spans="1:6" s="124" customFormat="1" ht="15" customHeight="1" x14ac:dyDescent="0.2">
      <c r="D379" s="125"/>
      <c r="E379" s="126"/>
      <c r="F379" s="119"/>
    </row>
    <row r="380" spans="1:6" s="124" customFormat="1" ht="15" customHeight="1" x14ac:dyDescent="0.2">
      <c r="D380" s="125"/>
      <c r="E380" s="126"/>
      <c r="F380" s="119"/>
    </row>
    <row r="381" spans="1:6" s="124" customFormat="1" ht="15" customHeight="1" x14ac:dyDescent="0.2">
      <c r="D381" s="125"/>
      <c r="E381" s="126"/>
      <c r="F381" s="119"/>
    </row>
    <row r="382" spans="1:6" s="124" customFormat="1" ht="15" customHeight="1" x14ac:dyDescent="0.2">
      <c r="D382" s="125"/>
      <c r="E382" s="126"/>
      <c r="F382" s="119"/>
    </row>
    <row r="383" spans="1:6" s="124" customFormat="1" ht="15" customHeight="1" x14ac:dyDescent="0.2">
      <c r="A383" s="116"/>
      <c r="D383" s="125"/>
      <c r="E383" s="126"/>
      <c r="F383" s="119"/>
    </row>
    <row r="384" spans="1:6" s="124" customFormat="1" ht="15" customHeight="1" x14ac:dyDescent="0.2">
      <c r="A384" s="116"/>
      <c r="D384" s="125"/>
      <c r="E384" s="126"/>
      <c r="F384" s="119"/>
    </row>
    <row r="385" spans="1:29" s="124" customFormat="1" ht="15" customHeight="1" x14ac:dyDescent="0.2">
      <c r="A385" s="116"/>
      <c r="D385" s="125"/>
      <c r="E385" s="126"/>
      <c r="F385" s="119"/>
    </row>
    <row r="386" spans="1:29" s="124" customFormat="1" ht="15" customHeight="1" x14ac:dyDescent="0.2">
      <c r="A386" s="116"/>
      <c r="D386" s="125"/>
      <c r="E386" s="126"/>
      <c r="F386" s="119"/>
    </row>
    <row r="387" spans="1:29" s="124" customFormat="1" ht="15" customHeight="1" x14ac:dyDescent="0.2">
      <c r="A387" s="116"/>
      <c r="D387" s="125"/>
      <c r="E387" s="126"/>
      <c r="F387" s="119"/>
    </row>
    <row r="388" spans="1:29" s="124" customFormat="1" ht="15" customHeight="1" x14ac:dyDescent="0.2">
      <c r="A388" s="116"/>
      <c r="D388" s="125"/>
      <c r="E388" s="126"/>
      <c r="F388" s="119"/>
    </row>
    <row r="389" spans="1:29" s="124" customFormat="1" ht="15" customHeight="1" x14ac:dyDescent="0.2">
      <c r="A389" s="116"/>
      <c r="D389" s="125"/>
      <c r="E389" s="126"/>
      <c r="F389" s="119"/>
    </row>
    <row r="390" spans="1:29" s="124" customFormat="1" ht="15" customHeight="1" x14ac:dyDescent="0.2">
      <c r="A390" s="116"/>
      <c r="D390" s="125"/>
      <c r="E390" s="126"/>
      <c r="F390" s="119"/>
    </row>
    <row r="391" spans="1:29" s="124" customFormat="1" ht="15" customHeight="1" x14ac:dyDescent="0.2">
      <c r="A391" s="116"/>
      <c r="D391" s="125"/>
      <c r="E391" s="126"/>
      <c r="F391" s="119"/>
    </row>
    <row r="392" spans="1:29" s="124" customFormat="1" ht="15" customHeight="1" x14ac:dyDescent="0.2">
      <c r="A392" s="116"/>
      <c r="D392" s="125"/>
      <c r="E392" s="126"/>
      <c r="F392" s="119"/>
    </row>
    <row r="393" spans="1:29" s="124" customFormat="1" ht="15" customHeight="1" x14ac:dyDescent="0.2">
      <c r="A393" s="116"/>
      <c r="D393" s="125"/>
      <c r="E393" s="126"/>
      <c r="F393" s="119"/>
    </row>
    <row r="394" spans="1:29" s="124" customFormat="1" ht="15" customHeight="1" x14ac:dyDescent="0.2">
      <c r="A394" s="116"/>
      <c r="B394" s="116"/>
      <c r="C394" s="116"/>
      <c r="D394" s="127"/>
      <c r="E394" s="126"/>
      <c r="F394" s="119"/>
      <c r="G394" s="116"/>
      <c r="H394" s="116"/>
    </row>
    <row r="395" spans="1:29" s="124" customFormat="1" ht="15" customHeight="1" x14ac:dyDescent="0.2">
      <c r="A395" s="116"/>
      <c r="B395" s="116"/>
      <c r="C395" s="116"/>
      <c r="D395" s="127"/>
      <c r="E395" s="126"/>
      <c r="F395" s="119"/>
      <c r="G395" s="116"/>
      <c r="H395" s="116"/>
    </row>
    <row r="396" spans="1:29" s="124" customFormat="1" ht="15" customHeight="1" x14ac:dyDescent="0.2">
      <c r="A396" s="116"/>
      <c r="B396" s="116"/>
      <c r="C396" s="116"/>
      <c r="D396" s="127"/>
      <c r="E396" s="126"/>
      <c r="F396" s="119"/>
      <c r="G396" s="116"/>
      <c r="H396" s="116"/>
      <c r="I396" s="116"/>
      <c r="J396" s="116"/>
    </row>
    <row r="397" spans="1:29" s="124" customFormat="1" ht="15" customHeight="1" x14ac:dyDescent="0.2">
      <c r="A397" s="116"/>
      <c r="B397" s="116"/>
      <c r="C397" s="116"/>
      <c r="D397" s="127"/>
      <c r="E397" s="126"/>
      <c r="F397" s="119"/>
      <c r="G397" s="116"/>
      <c r="H397" s="116"/>
      <c r="I397" s="116"/>
      <c r="J397" s="116"/>
      <c r="K397" s="116"/>
      <c r="L397" s="116"/>
      <c r="M397" s="116"/>
      <c r="N397" s="116"/>
      <c r="O397" s="116"/>
      <c r="P397" s="116"/>
      <c r="Q397" s="116"/>
      <c r="R397" s="116"/>
      <c r="S397" s="116"/>
      <c r="T397" s="116"/>
      <c r="U397" s="116"/>
      <c r="V397" s="116"/>
      <c r="W397" s="116"/>
      <c r="X397" s="116"/>
      <c r="Y397" s="116"/>
      <c r="Z397" s="116"/>
      <c r="AA397" s="116"/>
      <c r="AB397" s="116"/>
      <c r="AC397" s="116"/>
    </row>
    <row r="398" spans="1:29" s="124" customFormat="1" ht="15" customHeight="1" x14ac:dyDescent="0.2">
      <c r="A398" s="116"/>
      <c r="B398" s="116"/>
      <c r="C398" s="116"/>
      <c r="D398" s="127"/>
      <c r="E398" s="126"/>
      <c r="F398" s="119"/>
      <c r="G398" s="116"/>
      <c r="H398" s="116"/>
      <c r="I398" s="116"/>
      <c r="J398" s="116"/>
      <c r="K398" s="116"/>
      <c r="L398" s="116"/>
      <c r="M398" s="116"/>
      <c r="N398" s="116"/>
      <c r="O398" s="116"/>
      <c r="P398" s="116"/>
      <c r="Q398" s="116"/>
      <c r="R398" s="116"/>
      <c r="S398" s="116"/>
      <c r="T398" s="116"/>
      <c r="U398" s="116"/>
      <c r="V398" s="116"/>
      <c r="W398" s="116"/>
      <c r="X398" s="116"/>
      <c r="Y398" s="116"/>
      <c r="Z398" s="116"/>
      <c r="AA398" s="116"/>
      <c r="AB398" s="116"/>
      <c r="AC398" s="116"/>
    </row>
  </sheetData>
  <sheetProtection algorithmName="SHA-512" hashValue="Wv4nFTEggVqdakCheetrMM81G2YOVkywUedr5ZnPuJYD7hnBYgUWOQFDPTkl15s+XVsYBy8V4u0jysA3/g4P6g==" saltValue="HxVJF61hm0Mm3IpsuRWaLw==" spinCount="100000" sheet="1" objects="1" scenarios="1"/>
  <mergeCells count="2">
    <mergeCell ref="A1:G1"/>
    <mergeCell ref="A2:G2"/>
  </mergeCells>
  <pageMargins left="0.70866141732283472" right="0.70866141732283472" top="0.74803149606299213" bottom="0.74803149606299213" header="0.31496062992125984" footer="0.31496062992125984"/>
  <pageSetup paperSize="9" scale="66" fitToHeight="0" orientation="portrait" horizontalDpi="4294967295" verticalDpi="4294967295" r:id="rId1"/>
  <headerFooter>
    <oddFooter>&amp;LSE 5311&amp;R&amp;P/&amp;N</oddFooter>
  </headerFooter>
  <rowBreaks count="3" manualBreakCount="3">
    <brk id="124" max="16383" man="1"/>
    <brk id="132" max="16383" man="1"/>
    <brk id="203"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1"/>
  <sheetViews>
    <sheetView workbookViewId="0">
      <selection activeCell="D10" sqref="D10"/>
    </sheetView>
  </sheetViews>
  <sheetFormatPr baseColWidth="10" defaultRowHeight="12.75" x14ac:dyDescent="0.2"/>
  <cols>
    <col min="1" max="1" width="23.1640625" style="2" customWidth="1"/>
    <col min="2" max="2" width="21.33203125" style="2" customWidth="1"/>
    <col min="3" max="3" width="40.1640625" style="2" customWidth="1"/>
    <col min="4" max="4" width="49.6640625" style="3" customWidth="1"/>
    <col min="5" max="5" width="33.6640625" style="2" bestFit="1" customWidth="1"/>
    <col min="6" max="6" width="24" style="3" bestFit="1" customWidth="1"/>
    <col min="7" max="7" width="25" style="2" customWidth="1"/>
    <col min="8" max="256" width="12" style="2"/>
    <col min="257" max="257" width="23.1640625" style="2" customWidth="1"/>
    <col min="258" max="258" width="21.33203125" style="2" customWidth="1"/>
    <col min="259" max="259" width="40.1640625" style="2" customWidth="1"/>
    <col min="260" max="260" width="35.5" style="2" customWidth="1"/>
    <col min="261" max="261" width="22.83203125" style="2" customWidth="1"/>
    <col min="262" max="262" width="23" style="2" customWidth="1"/>
    <col min="263" max="263" width="25" style="2" customWidth="1"/>
    <col min="264" max="512" width="12" style="2"/>
    <col min="513" max="513" width="23.1640625" style="2" customWidth="1"/>
    <col min="514" max="514" width="21.33203125" style="2" customWidth="1"/>
    <col min="515" max="515" width="40.1640625" style="2" customWidth="1"/>
    <col min="516" max="516" width="35.5" style="2" customWidth="1"/>
    <col min="517" max="517" width="22.83203125" style="2" customWidth="1"/>
    <col min="518" max="518" width="23" style="2" customWidth="1"/>
    <col min="519" max="519" width="25" style="2" customWidth="1"/>
    <col min="520" max="768" width="12" style="2"/>
    <col min="769" max="769" width="23.1640625" style="2" customWidth="1"/>
    <col min="770" max="770" width="21.33203125" style="2" customWidth="1"/>
    <col min="771" max="771" width="40.1640625" style="2" customWidth="1"/>
    <col min="772" max="772" width="35.5" style="2" customWidth="1"/>
    <col min="773" max="773" width="22.83203125" style="2" customWidth="1"/>
    <col min="774" max="774" width="23" style="2" customWidth="1"/>
    <col min="775" max="775" width="25" style="2" customWidth="1"/>
    <col min="776" max="1024" width="12" style="2"/>
    <col min="1025" max="1025" width="23.1640625" style="2" customWidth="1"/>
    <col min="1026" max="1026" width="21.33203125" style="2" customWidth="1"/>
    <col min="1027" max="1027" width="40.1640625" style="2" customWidth="1"/>
    <col min="1028" max="1028" width="35.5" style="2" customWidth="1"/>
    <col min="1029" max="1029" width="22.83203125" style="2" customWidth="1"/>
    <col min="1030" max="1030" width="23" style="2" customWidth="1"/>
    <col min="1031" max="1031" width="25" style="2" customWidth="1"/>
    <col min="1032" max="1280" width="12" style="2"/>
    <col min="1281" max="1281" width="23.1640625" style="2" customWidth="1"/>
    <col min="1282" max="1282" width="21.33203125" style="2" customWidth="1"/>
    <col min="1283" max="1283" width="40.1640625" style="2" customWidth="1"/>
    <col min="1284" max="1284" width="35.5" style="2" customWidth="1"/>
    <col min="1285" max="1285" width="22.83203125" style="2" customWidth="1"/>
    <col min="1286" max="1286" width="23" style="2" customWidth="1"/>
    <col min="1287" max="1287" width="25" style="2" customWidth="1"/>
    <col min="1288" max="1536" width="12" style="2"/>
    <col min="1537" max="1537" width="23.1640625" style="2" customWidth="1"/>
    <col min="1538" max="1538" width="21.33203125" style="2" customWidth="1"/>
    <col min="1539" max="1539" width="40.1640625" style="2" customWidth="1"/>
    <col min="1540" max="1540" width="35.5" style="2" customWidth="1"/>
    <col min="1541" max="1541" width="22.83203125" style="2" customWidth="1"/>
    <col min="1542" max="1542" width="23" style="2" customWidth="1"/>
    <col min="1543" max="1543" width="25" style="2" customWidth="1"/>
    <col min="1544" max="1792" width="12" style="2"/>
    <col min="1793" max="1793" width="23.1640625" style="2" customWidth="1"/>
    <col min="1794" max="1794" width="21.33203125" style="2" customWidth="1"/>
    <col min="1795" max="1795" width="40.1640625" style="2" customWidth="1"/>
    <col min="1796" max="1796" width="35.5" style="2" customWidth="1"/>
    <col min="1797" max="1797" width="22.83203125" style="2" customWidth="1"/>
    <col min="1798" max="1798" width="23" style="2" customWidth="1"/>
    <col min="1799" max="1799" width="25" style="2" customWidth="1"/>
    <col min="1800" max="2048" width="12" style="2"/>
    <col min="2049" max="2049" width="23.1640625" style="2" customWidth="1"/>
    <col min="2050" max="2050" width="21.33203125" style="2" customWidth="1"/>
    <col min="2051" max="2051" width="40.1640625" style="2" customWidth="1"/>
    <col min="2052" max="2052" width="35.5" style="2" customWidth="1"/>
    <col min="2053" max="2053" width="22.83203125" style="2" customWidth="1"/>
    <col min="2054" max="2054" width="23" style="2" customWidth="1"/>
    <col min="2055" max="2055" width="25" style="2" customWidth="1"/>
    <col min="2056" max="2304" width="12" style="2"/>
    <col min="2305" max="2305" width="23.1640625" style="2" customWidth="1"/>
    <col min="2306" max="2306" width="21.33203125" style="2" customWidth="1"/>
    <col min="2307" max="2307" width="40.1640625" style="2" customWidth="1"/>
    <col min="2308" max="2308" width="35.5" style="2" customWidth="1"/>
    <col min="2309" max="2309" width="22.83203125" style="2" customWidth="1"/>
    <col min="2310" max="2310" width="23" style="2" customWidth="1"/>
    <col min="2311" max="2311" width="25" style="2" customWidth="1"/>
    <col min="2312" max="2560" width="12" style="2"/>
    <col min="2561" max="2561" width="23.1640625" style="2" customWidth="1"/>
    <col min="2562" max="2562" width="21.33203125" style="2" customWidth="1"/>
    <col min="2563" max="2563" width="40.1640625" style="2" customWidth="1"/>
    <col min="2564" max="2564" width="35.5" style="2" customWidth="1"/>
    <col min="2565" max="2565" width="22.83203125" style="2" customWidth="1"/>
    <col min="2566" max="2566" width="23" style="2" customWidth="1"/>
    <col min="2567" max="2567" width="25" style="2" customWidth="1"/>
    <col min="2568" max="2816" width="12" style="2"/>
    <col min="2817" max="2817" width="23.1640625" style="2" customWidth="1"/>
    <col min="2818" max="2818" width="21.33203125" style="2" customWidth="1"/>
    <col min="2819" max="2819" width="40.1640625" style="2" customWidth="1"/>
    <col min="2820" max="2820" width="35.5" style="2" customWidth="1"/>
    <col min="2821" max="2821" width="22.83203125" style="2" customWidth="1"/>
    <col min="2822" max="2822" width="23" style="2" customWidth="1"/>
    <col min="2823" max="2823" width="25" style="2" customWidth="1"/>
    <col min="2824" max="3072" width="12" style="2"/>
    <col min="3073" max="3073" width="23.1640625" style="2" customWidth="1"/>
    <col min="3074" max="3074" width="21.33203125" style="2" customWidth="1"/>
    <col min="3075" max="3075" width="40.1640625" style="2" customWidth="1"/>
    <col min="3076" max="3076" width="35.5" style="2" customWidth="1"/>
    <col min="3077" max="3077" width="22.83203125" style="2" customWidth="1"/>
    <col min="3078" max="3078" width="23" style="2" customWidth="1"/>
    <col min="3079" max="3079" width="25" style="2" customWidth="1"/>
    <col min="3080" max="3328" width="12" style="2"/>
    <col min="3329" max="3329" width="23.1640625" style="2" customWidth="1"/>
    <col min="3330" max="3330" width="21.33203125" style="2" customWidth="1"/>
    <col min="3331" max="3331" width="40.1640625" style="2" customWidth="1"/>
    <col min="3332" max="3332" width="35.5" style="2" customWidth="1"/>
    <col min="3333" max="3333" width="22.83203125" style="2" customWidth="1"/>
    <col min="3334" max="3334" width="23" style="2" customWidth="1"/>
    <col min="3335" max="3335" width="25" style="2" customWidth="1"/>
    <col min="3336" max="3584" width="12" style="2"/>
    <col min="3585" max="3585" width="23.1640625" style="2" customWidth="1"/>
    <col min="3586" max="3586" width="21.33203125" style="2" customWidth="1"/>
    <col min="3587" max="3587" width="40.1640625" style="2" customWidth="1"/>
    <col min="3588" max="3588" width="35.5" style="2" customWidth="1"/>
    <col min="3589" max="3589" width="22.83203125" style="2" customWidth="1"/>
    <col min="3590" max="3590" width="23" style="2" customWidth="1"/>
    <col min="3591" max="3591" width="25" style="2" customWidth="1"/>
    <col min="3592" max="3840" width="12" style="2"/>
    <col min="3841" max="3841" width="23.1640625" style="2" customWidth="1"/>
    <col min="3842" max="3842" width="21.33203125" style="2" customWidth="1"/>
    <col min="3843" max="3843" width="40.1640625" style="2" customWidth="1"/>
    <col min="3844" max="3844" width="35.5" style="2" customWidth="1"/>
    <col min="3845" max="3845" width="22.83203125" style="2" customWidth="1"/>
    <col min="3846" max="3846" width="23" style="2" customWidth="1"/>
    <col min="3847" max="3847" width="25" style="2" customWidth="1"/>
    <col min="3848" max="4096" width="12" style="2"/>
    <col min="4097" max="4097" width="23.1640625" style="2" customWidth="1"/>
    <col min="4098" max="4098" width="21.33203125" style="2" customWidth="1"/>
    <col min="4099" max="4099" width="40.1640625" style="2" customWidth="1"/>
    <col min="4100" max="4100" width="35.5" style="2" customWidth="1"/>
    <col min="4101" max="4101" width="22.83203125" style="2" customWidth="1"/>
    <col min="4102" max="4102" width="23" style="2" customWidth="1"/>
    <col min="4103" max="4103" width="25" style="2" customWidth="1"/>
    <col min="4104" max="4352" width="12" style="2"/>
    <col min="4353" max="4353" width="23.1640625" style="2" customWidth="1"/>
    <col min="4354" max="4354" width="21.33203125" style="2" customWidth="1"/>
    <col min="4355" max="4355" width="40.1640625" style="2" customWidth="1"/>
    <col min="4356" max="4356" width="35.5" style="2" customWidth="1"/>
    <col min="4357" max="4357" width="22.83203125" style="2" customWidth="1"/>
    <col min="4358" max="4358" width="23" style="2" customWidth="1"/>
    <col min="4359" max="4359" width="25" style="2" customWidth="1"/>
    <col min="4360" max="4608" width="12" style="2"/>
    <col min="4609" max="4609" width="23.1640625" style="2" customWidth="1"/>
    <col min="4610" max="4610" width="21.33203125" style="2" customWidth="1"/>
    <col min="4611" max="4611" width="40.1640625" style="2" customWidth="1"/>
    <col min="4612" max="4612" width="35.5" style="2" customWidth="1"/>
    <col min="4613" max="4613" width="22.83203125" style="2" customWidth="1"/>
    <col min="4614" max="4614" width="23" style="2" customWidth="1"/>
    <col min="4615" max="4615" width="25" style="2" customWidth="1"/>
    <col min="4616" max="4864" width="12" style="2"/>
    <col min="4865" max="4865" width="23.1640625" style="2" customWidth="1"/>
    <col min="4866" max="4866" width="21.33203125" style="2" customWidth="1"/>
    <col min="4867" max="4867" width="40.1640625" style="2" customWidth="1"/>
    <col min="4868" max="4868" width="35.5" style="2" customWidth="1"/>
    <col min="4869" max="4869" width="22.83203125" style="2" customWidth="1"/>
    <col min="4870" max="4870" width="23" style="2" customWidth="1"/>
    <col min="4871" max="4871" width="25" style="2" customWidth="1"/>
    <col min="4872" max="5120" width="12" style="2"/>
    <col min="5121" max="5121" width="23.1640625" style="2" customWidth="1"/>
    <col min="5122" max="5122" width="21.33203125" style="2" customWidth="1"/>
    <col min="5123" max="5123" width="40.1640625" style="2" customWidth="1"/>
    <col min="5124" max="5124" width="35.5" style="2" customWidth="1"/>
    <col min="5125" max="5125" width="22.83203125" style="2" customWidth="1"/>
    <col min="5126" max="5126" width="23" style="2" customWidth="1"/>
    <col min="5127" max="5127" width="25" style="2" customWidth="1"/>
    <col min="5128" max="5376" width="12" style="2"/>
    <col min="5377" max="5377" width="23.1640625" style="2" customWidth="1"/>
    <col min="5378" max="5378" width="21.33203125" style="2" customWidth="1"/>
    <col min="5379" max="5379" width="40.1640625" style="2" customWidth="1"/>
    <col min="5380" max="5380" width="35.5" style="2" customWidth="1"/>
    <col min="5381" max="5381" width="22.83203125" style="2" customWidth="1"/>
    <col min="5382" max="5382" width="23" style="2" customWidth="1"/>
    <col min="5383" max="5383" width="25" style="2" customWidth="1"/>
    <col min="5384" max="5632" width="12" style="2"/>
    <col min="5633" max="5633" width="23.1640625" style="2" customWidth="1"/>
    <col min="5634" max="5634" width="21.33203125" style="2" customWidth="1"/>
    <col min="5635" max="5635" width="40.1640625" style="2" customWidth="1"/>
    <col min="5636" max="5636" width="35.5" style="2" customWidth="1"/>
    <col min="5637" max="5637" width="22.83203125" style="2" customWidth="1"/>
    <col min="5638" max="5638" width="23" style="2" customWidth="1"/>
    <col min="5639" max="5639" width="25" style="2" customWidth="1"/>
    <col min="5640" max="5888" width="12" style="2"/>
    <col min="5889" max="5889" width="23.1640625" style="2" customWidth="1"/>
    <col min="5890" max="5890" width="21.33203125" style="2" customWidth="1"/>
    <col min="5891" max="5891" width="40.1640625" style="2" customWidth="1"/>
    <col min="5892" max="5892" width="35.5" style="2" customWidth="1"/>
    <col min="5893" max="5893" width="22.83203125" style="2" customWidth="1"/>
    <col min="5894" max="5894" width="23" style="2" customWidth="1"/>
    <col min="5895" max="5895" width="25" style="2" customWidth="1"/>
    <col min="5896" max="6144" width="12" style="2"/>
    <col min="6145" max="6145" width="23.1640625" style="2" customWidth="1"/>
    <col min="6146" max="6146" width="21.33203125" style="2" customWidth="1"/>
    <col min="6147" max="6147" width="40.1640625" style="2" customWidth="1"/>
    <col min="6148" max="6148" width="35.5" style="2" customWidth="1"/>
    <col min="6149" max="6149" width="22.83203125" style="2" customWidth="1"/>
    <col min="6150" max="6150" width="23" style="2" customWidth="1"/>
    <col min="6151" max="6151" width="25" style="2" customWidth="1"/>
    <col min="6152" max="6400" width="12" style="2"/>
    <col min="6401" max="6401" width="23.1640625" style="2" customWidth="1"/>
    <col min="6402" max="6402" width="21.33203125" style="2" customWidth="1"/>
    <col min="6403" max="6403" width="40.1640625" style="2" customWidth="1"/>
    <col min="6404" max="6404" width="35.5" style="2" customWidth="1"/>
    <col min="6405" max="6405" width="22.83203125" style="2" customWidth="1"/>
    <col min="6406" max="6406" width="23" style="2" customWidth="1"/>
    <col min="6407" max="6407" width="25" style="2" customWidth="1"/>
    <col min="6408" max="6656" width="12" style="2"/>
    <col min="6657" max="6657" width="23.1640625" style="2" customWidth="1"/>
    <col min="6658" max="6658" width="21.33203125" style="2" customWidth="1"/>
    <col min="6659" max="6659" width="40.1640625" style="2" customWidth="1"/>
    <col min="6660" max="6660" width="35.5" style="2" customWidth="1"/>
    <col min="6661" max="6661" width="22.83203125" style="2" customWidth="1"/>
    <col min="6662" max="6662" width="23" style="2" customWidth="1"/>
    <col min="6663" max="6663" width="25" style="2" customWidth="1"/>
    <col min="6664" max="6912" width="12" style="2"/>
    <col min="6913" max="6913" width="23.1640625" style="2" customWidth="1"/>
    <col min="6914" max="6914" width="21.33203125" style="2" customWidth="1"/>
    <col min="6915" max="6915" width="40.1640625" style="2" customWidth="1"/>
    <col min="6916" max="6916" width="35.5" style="2" customWidth="1"/>
    <col min="6917" max="6917" width="22.83203125" style="2" customWidth="1"/>
    <col min="6918" max="6918" width="23" style="2" customWidth="1"/>
    <col min="6919" max="6919" width="25" style="2" customWidth="1"/>
    <col min="6920" max="7168" width="12" style="2"/>
    <col min="7169" max="7169" width="23.1640625" style="2" customWidth="1"/>
    <col min="7170" max="7170" width="21.33203125" style="2" customWidth="1"/>
    <col min="7171" max="7171" width="40.1640625" style="2" customWidth="1"/>
    <col min="7172" max="7172" width="35.5" style="2" customWidth="1"/>
    <col min="7173" max="7173" width="22.83203125" style="2" customWidth="1"/>
    <col min="7174" max="7174" width="23" style="2" customWidth="1"/>
    <col min="7175" max="7175" width="25" style="2" customWidth="1"/>
    <col min="7176" max="7424" width="12" style="2"/>
    <col min="7425" max="7425" width="23.1640625" style="2" customWidth="1"/>
    <col min="7426" max="7426" width="21.33203125" style="2" customWidth="1"/>
    <col min="7427" max="7427" width="40.1640625" style="2" customWidth="1"/>
    <col min="7428" max="7428" width="35.5" style="2" customWidth="1"/>
    <col min="7429" max="7429" width="22.83203125" style="2" customWidth="1"/>
    <col min="7430" max="7430" width="23" style="2" customWidth="1"/>
    <col min="7431" max="7431" width="25" style="2" customWidth="1"/>
    <col min="7432" max="7680" width="12" style="2"/>
    <col min="7681" max="7681" width="23.1640625" style="2" customWidth="1"/>
    <col min="7682" max="7682" width="21.33203125" style="2" customWidth="1"/>
    <col min="7683" max="7683" width="40.1640625" style="2" customWidth="1"/>
    <col min="7684" max="7684" width="35.5" style="2" customWidth="1"/>
    <col min="7685" max="7685" width="22.83203125" style="2" customWidth="1"/>
    <col min="7686" max="7686" width="23" style="2" customWidth="1"/>
    <col min="7687" max="7687" width="25" style="2" customWidth="1"/>
    <col min="7688" max="7936" width="12" style="2"/>
    <col min="7937" max="7937" width="23.1640625" style="2" customWidth="1"/>
    <col min="7938" max="7938" width="21.33203125" style="2" customWidth="1"/>
    <col min="7939" max="7939" width="40.1640625" style="2" customWidth="1"/>
    <col min="7940" max="7940" width="35.5" style="2" customWidth="1"/>
    <col min="7941" max="7941" width="22.83203125" style="2" customWidth="1"/>
    <col min="7942" max="7942" width="23" style="2" customWidth="1"/>
    <col min="7943" max="7943" width="25" style="2" customWidth="1"/>
    <col min="7944" max="8192" width="12" style="2"/>
    <col min="8193" max="8193" width="23.1640625" style="2" customWidth="1"/>
    <col min="8194" max="8194" width="21.33203125" style="2" customWidth="1"/>
    <col min="8195" max="8195" width="40.1640625" style="2" customWidth="1"/>
    <col min="8196" max="8196" width="35.5" style="2" customWidth="1"/>
    <col min="8197" max="8197" width="22.83203125" style="2" customWidth="1"/>
    <col min="8198" max="8198" width="23" style="2" customWidth="1"/>
    <col min="8199" max="8199" width="25" style="2" customWidth="1"/>
    <col min="8200" max="8448" width="12" style="2"/>
    <col min="8449" max="8449" width="23.1640625" style="2" customWidth="1"/>
    <col min="8450" max="8450" width="21.33203125" style="2" customWidth="1"/>
    <col min="8451" max="8451" width="40.1640625" style="2" customWidth="1"/>
    <col min="8452" max="8452" width="35.5" style="2" customWidth="1"/>
    <col min="8453" max="8453" width="22.83203125" style="2" customWidth="1"/>
    <col min="8454" max="8454" width="23" style="2" customWidth="1"/>
    <col min="8455" max="8455" width="25" style="2" customWidth="1"/>
    <col min="8456" max="8704" width="12" style="2"/>
    <col min="8705" max="8705" width="23.1640625" style="2" customWidth="1"/>
    <col min="8706" max="8706" width="21.33203125" style="2" customWidth="1"/>
    <col min="8707" max="8707" width="40.1640625" style="2" customWidth="1"/>
    <col min="8708" max="8708" width="35.5" style="2" customWidth="1"/>
    <col min="8709" max="8709" width="22.83203125" style="2" customWidth="1"/>
    <col min="8710" max="8710" width="23" style="2" customWidth="1"/>
    <col min="8711" max="8711" width="25" style="2" customWidth="1"/>
    <col min="8712" max="8960" width="12" style="2"/>
    <col min="8961" max="8961" width="23.1640625" style="2" customWidth="1"/>
    <col min="8962" max="8962" width="21.33203125" style="2" customWidth="1"/>
    <col min="8963" max="8963" width="40.1640625" style="2" customWidth="1"/>
    <col min="8964" max="8964" width="35.5" style="2" customWidth="1"/>
    <col min="8965" max="8965" width="22.83203125" style="2" customWidth="1"/>
    <col min="8966" max="8966" width="23" style="2" customWidth="1"/>
    <col min="8967" max="8967" width="25" style="2" customWidth="1"/>
    <col min="8968" max="9216" width="12" style="2"/>
    <col min="9217" max="9217" width="23.1640625" style="2" customWidth="1"/>
    <col min="9218" max="9218" width="21.33203125" style="2" customWidth="1"/>
    <col min="9219" max="9219" width="40.1640625" style="2" customWidth="1"/>
    <col min="9220" max="9220" width="35.5" style="2" customWidth="1"/>
    <col min="9221" max="9221" width="22.83203125" style="2" customWidth="1"/>
    <col min="9222" max="9222" width="23" style="2" customWidth="1"/>
    <col min="9223" max="9223" width="25" style="2" customWidth="1"/>
    <col min="9224" max="9472" width="12" style="2"/>
    <col min="9473" max="9473" width="23.1640625" style="2" customWidth="1"/>
    <col min="9474" max="9474" width="21.33203125" style="2" customWidth="1"/>
    <col min="9475" max="9475" width="40.1640625" style="2" customWidth="1"/>
    <col min="9476" max="9476" width="35.5" style="2" customWidth="1"/>
    <col min="9477" max="9477" width="22.83203125" style="2" customWidth="1"/>
    <col min="9478" max="9478" width="23" style="2" customWidth="1"/>
    <col min="9479" max="9479" width="25" style="2" customWidth="1"/>
    <col min="9480" max="9728" width="12" style="2"/>
    <col min="9729" max="9729" width="23.1640625" style="2" customWidth="1"/>
    <col min="9730" max="9730" width="21.33203125" style="2" customWidth="1"/>
    <col min="9731" max="9731" width="40.1640625" style="2" customWidth="1"/>
    <col min="9732" max="9732" width="35.5" style="2" customWidth="1"/>
    <col min="9733" max="9733" width="22.83203125" style="2" customWidth="1"/>
    <col min="9734" max="9734" width="23" style="2" customWidth="1"/>
    <col min="9735" max="9735" width="25" style="2" customWidth="1"/>
    <col min="9736" max="9984" width="12" style="2"/>
    <col min="9985" max="9985" width="23.1640625" style="2" customWidth="1"/>
    <col min="9986" max="9986" width="21.33203125" style="2" customWidth="1"/>
    <col min="9987" max="9987" width="40.1640625" style="2" customWidth="1"/>
    <col min="9988" max="9988" width="35.5" style="2" customWidth="1"/>
    <col min="9989" max="9989" width="22.83203125" style="2" customWidth="1"/>
    <col min="9990" max="9990" width="23" style="2" customWidth="1"/>
    <col min="9991" max="9991" width="25" style="2" customWidth="1"/>
    <col min="9992" max="10240" width="12" style="2"/>
    <col min="10241" max="10241" width="23.1640625" style="2" customWidth="1"/>
    <col min="10242" max="10242" width="21.33203125" style="2" customWidth="1"/>
    <col min="10243" max="10243" width="40.1640625" style="2" customWidth="1"/>
    <col min="10244" max="10244" width="35.5" style="2" customWidth="1"/>
    <col min="10245" max="10245" width="22.83203125" style="2" customWidth="1"/>
    <col min="10246" max="10246" width="23" style="2" customWidth="1"/>
    <col min="10247" max="10247" width="25" style="2" customWidth="1"/>
    <col min="10248" max="10496" width="12" style="2"/>
    <col min="10497" max="10497" width="23.1640625" style="2" customWidth="1"/>
    <col min="10498" max="10498" width="21.33203125" style="2" customWidth="1"/>
    <col min="10499" max="10499" width="40.1640625" style="2" customWidth="1"/>
    <col min="10500" max="10500" width="35.5" style="2" customWidth="1"/>
    <col min="10501" max="10501" width="22.83203125" style="2" customWidth="1"/>
    <col min="10502" max="10502" width="23" style="2" customWidth="1"/>
    <col min="10503" max="10503" width="25" style="2" customWidth="1"/>
    <col min="10504" max="10752" width="12" style="2"/>
    <col min="10753" max="10753" width="23.1640625" style="2" customWidth="1"/>
    <col min="10754" max="10754" width="21.33203125" style="2" customWidth="1"/>
    <col min="10755" max="10755" width="40.1640625" style="2" customWidth="1"/>
    <col min="10756" max="10756" width="35.5" style="2" customWidth="1"/>
    <col min="10757" max="10757" width="22.83203125" style="2" customWidth="1"/>
    <col min="10758" max="10758" width="23" style="2" customWidth="1"/>
    <col min="10759" max="10759" width="25" style="2" customWidth="1"/>
    <col min="10760" max="11008" width="12" style="2"/>
    <col min="11009" max="11009" width="23.1640625" style="2" customWidth="1"/>
    <col min="11010" max="11010" width="21.33203125" style="2" customWidth="1"/>
    <col min="11011" max="11011" width="40.1640625" style="2" customWidth="1"/>
    <col min="11012" max="11012" width="35.5" style="2" customWidth="1"/>
    <col min="11013" max="11013" width="22.83203125" style="2" customWidth="1"/>
    <col min="11014" max="11014" width="23" style="2" customWidth="1"/>
    <col min="11015" max="11015" width="25" style="2" customWidth="1"/>
    <col min="11016" max="11264" width="12" style="2"/>
    <col min="11265" max="11265" width="23.1640625" style="2" customWidth="1"/>
    <col min="11266" max="11266" width="21.33203125" style="2" customWidth="1"/>
    <col min="11267" max="11267" width="40.1640625" style="2" customWidth="1"/>
    <col min="11268" max="11268" width="35.5" style="2" customWidth="1"/>
    <col min="11269" max="11269" width="22.83203125" style="2" customWidth="1"/>
    <col min="11270" max="11270" width="23" style="2" customWidth="1"/>
    <col min="11271" max="11271" width="25" style="2" customWidth="1"/>
    <col min="11272" max="11520" width="12" style="2"/>
    <col min="11521" max="11521" width="23.1640625" style="2" customWidth="1"/>
    <col min="11522" max="11522" width="21.33203125" style="2" customWidth="1"/>
    <col min="11523" max="11523" width="40.1640625" style="2" customWidth="1"/>
    <col min="11524" max="11524" width="35.5" style="2" customWidth="1"/>
    <col min="11525" max="11525" width="22.83203125" style="2" customWidth="1"/>
    <col min="11526" max="11526" width="23" style="2" customWidth="1"/>
    <col min="11527" max="11527" width="25" style="2" customWidth="1"/>
    <col min="11528" max="11776" width="12" style="2"/>
    <col min="11777" max="11777" width="23.1640625" style="2" customWidth="1"/>
    <col min="11778" max="11778" width="21.33203125" style="2" customWidth="1"/>
    <col min="11779" max="11779" width="40.1640625" style="2" customWidth="1"/>
    <col min="11780" max="11780" width="35.5" style="2" customWidth="1"/>
    <col min="11781" max="11781" width="22.83203125" style="2" customWidth="1"/>
    <col min="11782" max="11782" width="23" style="2" customWidth="1"/>
    <col min="11783" max="11783" width="25" style="2" customWidth="1"/>
    <col min="11784" max="12032" width="12" style="2"/>
    <col min="12033" max="12033" width="23.1640625" style="2" customWidth="1"/>
    <col min="12034" max="12034" width="21.33203125" style="2" customWidth="1"/>
    <col min="12035" max="12035" width="40.1640625" style="2" customWidth="1"/>
    <col min="12036" max="12036" width="35.5" style="2" customWidth="1"/>
    <col min="12037" max="12037" width="22.83203125" style="2" customWidth="1"/>
    <col min="12038" max="12038" width="23" style="2" customWidth="1"/>
    <col min="12039" max="12039" width="25" style="2" customWidth="1"/>
    <col min="12040" max="12288" width="12" style="2"/>
    <col min="12289" max="12289" width="23.1640625" style="2" customWidth="1"/>
    <col min="12290" max="12290" width="21.33203125" style="2" customWidth="1"/>
    <col min="12291" max="12291" width="40.1640625" style="2" customWidth="1"/>
    <col min="12292" max="12292" width="35.5" style="2" customWidth="1"/>
    <col min="12293" max="12293" width="22.83203125" style="2" customWidth="1"/>
    <col min="12294" max="12294" width="23" style="2" customWidth="1"/>
    <col min="12295" max="12295" width="25" style="2" customWidth="1"/>
    <col min="12296" max="12544" width="12" style="2"/>
    <col min="12545" max="12545" width="23.1640625" style="2" customWidth="1"/>
    <col min="12546" max="12546" width="21.33203125" style="2" customWidth="1"/>
    <col min="12547" max="12547" width="40.1640625" style="2" customWidth="1"/>
    <col min="12548" max="12548" width="35.5" style="2" customWidth="1"/>
    <col min="12549" max="12549" width="22.83203125" style="2" customWidth="1"/>
    <col min="12550" max="12550" width="23" style="2" customWidth="1"/>
    <col min="12551" max="12551" width="25" style="2" customWidth="1"/>
    <col min="12552" max="12800" width="12" style="2"/>
    <col min="12801" max="12801" width="23.1640625" style="2" customWidth="1"/>
    <col min="12802" max="12802" width="21.33203125" style="2" customWidth="1"/>
    <col min="12803" max="12803" width="40.1640625" style="2" customWidth="1"/>
    <col min="12804" max="12804" width="35.5" style="2" customWidth="1"/>
    <col min="12805" max="12805" width="22.83203125" style="2" customWidth="1"/>
    <col min="12806" max="12806" width="23" style="2" customWidth="1"/>
    <col min="12807" max="12807" width="25" style="2" customWidth="1"/>
    <col min="12808" max="13056" width="12" style="2"/>
    <col min="13057" max="13057" width="23.1640625" style="2" customWidth="1"/>
    <col min="13058" max="13058" width="21.33203125" style="2" customWidth="1"/>
    <col min="13059" max="13059" width="40.1640625" style="2" customWidth="1"/>
    <col min="13060" max="13060" width="35.5" style="2" customWidth="1"/>
    <col min="13061" max="13061" width="22.83203125" style="2" customWidth="1"/>
    <col min="13062" max="13062" width="23" style="2" customWidth="1"/>
    <col min="13063" max="13063" width="25" style="2" customWidth="1"/>
    <col min="13064" max="13312" width="12" style="2"/>
    <col min="13313" max="13313" width="23.1640625" style="2" customWidth="1"/>
    <col min="13314" max="13314" width="21.33203125" style="2" customWidth="1"/>
    <col min="13315" max="13315" width="40.1640625" style="2" customWidth="1"/>
    <col min="13316" max="13316" width="35.5" style="2" customWidth="1"/>
    <col min="13317" max="13317" width="22.83203125" style="2" customWidth="1"/>
    <col min="13318" max="13318" width="23" style="2" customWidth="1"/>
    <col min="13319" max="13319" width="25" style="2" customWidth="1"/>
    <col min="13320" max="13568" width="12" style="2"/>
    <col min="13569" max="13569" width="23.1640625" style="2" customWidth="1"/>
    <col min="13570" max="13570" width="21.33203125" style="2" customWidth="1"/>
    <col min="13571" max="13571" width="40.1640625" style="2" customWidth="1"/>
    <col min="13572" max="13572" width="35.5" style="2" customWidth="1"/>
    <col min="13573" max="13573" width="22.83203125" style="2" customWidth="1"/>
    <col min="13574" max="13574" width="23" style="2" customWidth="1"/>
    <col min="13575" max="13575" width="25" style="2" customWidth="1"/>
    <col min="13576" max="13824" width="12" style="2"/>
    <col min="13825" max="13825" width="23.1640625" style="2" customWidth="1"/>
    <col min="13826" max="13826" width="21.33203125" style="2" customWidth="1"/>
    <col min="13827" max="13827" width="40.1640625" style="2" customWidth="1"/>
    <col min="13828" max="13828" width="35.5" style="2" customWidth="1"/>
    <col min="13829" max="13829" width="22.83203125" style="2" customWidth="1"/>
    <col min="13830" max="13830" width="23" style="2" customWidth="1"/>
    <col min="13831" max="13831" width="25" style="2" customWidth="1"/>
    <col min="13832" max="14080" width="12" style="2"/>
    <col min="14081" max="14081" width="23.1640625" style="2" customWidth="1"/>
    <col min="14082" max="14082" width="21.33203125" style="2" customWidth="1"/>
    <col min="14083" max="14083" width="40.1640625" style="2" customWidth="1"/>
    <col min="14084" max="14084" width="35.5" style="2" customWidth="1"/>
    <col min="14085" max="14085" width="22.83203125" style="2" customWidth="1"/>
    <col min="14086" max="14086" width="23" style="2" customWidth="1"/>
    <col min="14087" max="14087" width="25" style="2" customWidth="1"/>
    <col min="14088" max="14336" width="12" style="2"/>
    <col min="14337" max="14337" width="23.1640625" style="2" customWidth="1"/>
    <col min="14338" max="14338" width="21.33203125" style="2" customWidth="1"/>
    <col min="14339" max="14339" width="40.1640625" style="2" customWidth="1"/>
    <col min="14340" max="14340" width="35.5" style="2" customWidth="1"/>
    <col min="14341" max="14341" width="22.83203125" style="2" customWidth="1"/>
    <col min="14342" max="14342" width="23" style="2" customWidth="1"/>
    <col min="14343" max="14343" width="25" style="2" customWidth="1"/>
    <col min="14344" max="14592" width="12" style="2"/>
    <col min="14593" max="14593" width="23.1640625" style="2" customWidth="1"/>
    <col min="14594" max="14594" width="21.33203125" style="2" customWidth="1"/>
    <col min="14595" max="14595" width="40.1640625" style="2" customWidth="1"/>
    <col min="14596" max="14596" width="35.5" style="2" customWidth="1"/>
    <col min="14597" max="14597" width="22.83203125" style="2" customWidth="1"/>
    <col min="14598" max="14598" width="23" style="2" customWidth="1"/>
    <col min="14599" max="14599" width="25" style="2" customWidth="1"/>
    <col min="14600" max="14848" width="12" style="2"/>
    <col min="14849" max="14849" width="23.1640625" style="2" customWidth="1"/>
    <col min="14850" max="14850" width="21.33203125" style="2" customWidth="1"/>
    <col min="14851" max="14851" width="40.1640625" style="2" customWidth="1"/>
    <col min="14852" max="14852" width="35.5" style="2" customWidth="1"/>
    <col min="14853" max="14853" width="22.83203125" style="2" customWidth="1"/>
    <col min="14854" max="14854" width="23" style="2" customWidth="1"/>
    <col min="14855" max="14855" width="25" style="2" customWidth="1"/>
    <col min="14856" max="15104" width="12" style="2"/>
    <col min="15105" max="15105" width="23.1640625" style="2" customWidth="1"/>
    <col min="15106" max="15106" width="21.33203125" style="2" customWidth="1"/>
    <col min="15107" max="15107" width="40.1640625" style="2" customWidth="1"/>
    <col min="15108" max="15108" width="35.5" style="2" customWidth="1"/>
    <col min="15109" max="15109" width="22.83203125" style="2" customWidth="1"/>
    <col min="15110" max="15110" width="23" style="2" customWidth="1"/>
    <col min="15111" max="15111" width="25" style="2" customWidth="1"/>
    <col min="15112" max="15360" width="12" style="2"/>
    <col min="15361" max="15361" width="23.1640625" style="2" customWidth="1"/>
    <col min="15362" max="15362" width="21.33203125" style="2" customWidth="1"/>
    <col min="15363" max="15363" width="40.1640625" style="2" customWidth="1"/>
    <col min="15364" max="15364" width="35.5" style="2" customWidth="1"/>
    <col min="15365" max="15365" width="22.83203125" style="2" customWidth="1"/>
    <col min="15366" max="15366" width="23" style="2" customWidth="1"/>
    <col min="15367" max="15367" width="25" style="2" customWidth="1"/>
    <col min="15368" max="15616" width="12" style="2"/>
    <col min="15617" max="15617" width="23.1640625" style="2" customWidth="1"/>
    <col min="15618" max="15618" width="21.33203125" style="2" customWidth="1"/>
    <col min="15619" max="15619" width="40.1640625" style="2" customWidth="1"/>
    <col min="15620" max="15620" width="35.5" style="2" customWidth="1"/>
    <col min="15621" max="15621" width="22.83203125" style="2" customWidth="1"/>
    <col min="15622" max="15622" width="23" style="2" customWidth="1"/>
    <col min="15623" max="15623" width="25" style="2" customWidth="1"/>
    <col min="15624" max="15872" width="12" style="2"/>
    <col min="15873" max="15873" width="23.1640625" style="2" customWidth="1"/>
    <col min="15874" max="15874" width="21.33203125" style="2" customWidth="1"/>
    <col min="15875" max="15875" width="40.1640625" style="2" customWidth="1"/>
    <col min="15876" max="15876" width="35.5" style="2" customWidth="1"/>
    <col min="15877" max="15877" width="22.83203125" style="2" customWidth="1"/>
    <col min="15878" max="15878" width="23" style="2" customWidth="1"/>
    <col min="15879" max="15879" width="25" style="2" customWidth="1"/>
    <col min="15880" max="16128" width="12" style="2"/>
    <col min="16129" max="16129" width="23.1640625" style="2" customWidth="1"/>
    <col min="16130" max="16130" width="21.33203125" style="2" customWidth="1"/>
    <col min="16131" max="16131" width="40.1640625" style="2" customWidth="1"/>
    <col min="16132" max="16132" width="35.5" style="2" customWidth="1"/>
    <col min="16133" max="16133" width="22.83203125" style="2" customWidth="1"/>
    <col min="16134" max="16134" width="23" style="2" customWidth="1"/>
    <col min="16135" max="16135" width="25" style="2" customWidth="1"/>
    <col min="16136" max="16384" width="12" style="2"/>
  </cols>
  <sheetData>
    <row r="1" spans="1:7" ht="72" customHeight="1" thickBot="1" x14ac:dyDescent="0.25">
      <c r="A1" s="140" t="s">
        <v>496</v>
      </c>
      <c r="B1" s="141"/>
      <c r="C1" s="141"/>
      <c r="D1" s="141"/>
      <c r="E1" s="141"/>
      <c r="F1" s="141"/>
    </row>
    <row r="2" spans="1:7" ht="24.95" customHeight="1" thickBot="1" x14ac:dyDescent="0.25">
      <c r="A2" s="140" t="s">
        <v>479</v>
      </c>
      <c r="B2" s="141"/>
      <c r="C2" s="141"/>
      <c r="D2" s="141"/>
      <c r="E2" s="141"/>
      <c r="F2" s="141"/>
      <c r="G2" s="1"/>
    </row>
    <row r="3" spans="1:7" ht="24.95" customHeight="1" x14ac:dyDescent="0.2">
      <c r="A3" s="134"/>
      <c r="B3" s="134"/>
      <c r="C3" s="134"/>
      <c r="D3" s="134"/>
      <c r="E3" s="134"/>
      <c r="F3" s="134"/>
      <c r="G3" s="1"/>
    </row>
    <row r="4" spans="1:7" ht="77.25" customHeight="1" x14ac:dyDescent="0.2">
      <c r="A4" s="144" t="s">
        <v>502</v>
      </c>
      <c r="B4" s="144"/>
      <c r="C4" s="144"/>
      <c r="D4" s="144"/>
      <c r="E4" s="144"/>
      <c r="F4" s="144"/>
      <c r="G4" s="1"/>
    </row>
    <row r="5" spans="1:7" ht="13.5" thickBot="1" x14ac:dyDescent="0.25"/>
    <row r="6" spans="1:7" s="37" customFormat="1" ht="35.25" customHeight="1" x14ac:dyDescent="0.2">
      <c r="A6" s="113" t="s">
        <v>473</v>
      </c>
      <c r="B6" s="114" t="s">
        <v>445</v>
      </c>
      <c r="C6" s="114" t="s">
        <v>474</v>
      </c>
      <c r="D6" s="115" t="s">
        <v>463</v>
      </c>
      <c r="E6" s="113" t="s">
        <v>446</v>
      </c>
      <c r="F6" s="114" t="s">
        <v>464</v>
      </c>
    </row>
    <row r="7" spans="1:7" s="54" customFormat="1" ht="20.100000000000001" customHeight="1" x14ac:dyDescent="0.2">
      <c r="A7" s="143" t="s">
        <v>2</v>
      </c>
      <c r="B7" s="139" t="s">
        <v>447</v>
      </c>
      <c r="C7" s="52" t="s">
        <v>15</v>
      </c>
      <c r="D7" s="60">
        <v>6000</v>
      </c>
      <c r="E7" s="61">
        <f>'3_CAT 2_ PRIX SUR CATALOGUE'!D5</f>
        <v>0</v>
      </c>
      <c r="F7" s="62">
        <f>D7*(100-E7)/100</f>
        <v>6000</v>
      </c>
    </row>
    <row r="8" spans="1:7" s="54" customFormat="1" ht="20.100000000000001" customHeight="1" x14ac:dyDescent="0.2">
      <c r="A8" s="143"/>
      <c r="B8" s="139"/>
      <c r="C8" s="52" t="s">
        <v>21</v>
      </c>
      <c r="D8" s="60">
        <v>1400</v>
      </c>
      <c r="E8" s="61">
        <f>'3_CAT 2_ PRIX SUR CATALOGUE'!D6</f>
        <v>0</v>
      </c>
      <c r="F8" s="62">
        <f t="shared" ref="F8:F39" si="0">D8*(100-E8)/100</f>
        <v>1400</v>
      </c>
    </row>
    <row r="9" spans="1:7" s="54" customFormat="1" ht="20.100000000000001" customHeight="1" x14ac:dyDescent="0.2">
      <c r="A9" s="143"/>
      <c r="B9" s="139"/>
      <c r="C9" s="52" t="s">
        <v>27</v>
      </c>
      <c r="D9" s="60">
        <v>2000</v>
      </c>
      <c r="E9" s="61">
        <f>'3_CAT 2_ PRIX SUR CATALOGUE'!D7</f>
        <v>0</v>
      </c>
      <c r="F9" s="62">
        <f t="shared" si="0"/>
        <v>2000</v>
      </c>
    </row>
    <row r="10" spans="1:7" s="54" customFormat="1" ht="20.100000000000001" customHeight="1" x14ac:dyDescent="0.2">
      <c r="A10" s="143"/>
      <c r="B10" s="139"/>
      <c r="C10" s="52" t="s">
        <v>448</v>
      </c>
      <c r="D10" s="60">
        <v>5500</v>
      </c>
      <c r="E10" s="61">
        <f>'3_CAT 2_ PRIX SUR CATALOGUE'!D8</f>
        <v>0</v>
      </c>
      <c r="F10" s="62">
        <f t="shared" si="0"/>
        <v>5500</v>
      </c>
    </row>
    <row r="11" spans="1:7" s="54" customFormat="1" ht="20.100000000000001" customHeight="1" x14ac:dyDescent="0.2">
      <c r="A11" s="143"/>
      <c r="B11" s="139"/>
      <c r="C11" s="52" t="s">
        <v>36</v>
      </c>
      <c r="D11" s="60">
        <v>8000</v>
      </c>
      <c r="E11" s="61">
        <f>'3_CAT 2_ PRIX SUR CATALOGUE'!D9</f>
        <v>0</v>
      </c>
      <c r="F11" s="62">
        <f t="shared" si="0"/>
        <v>8000</v>
      </c>
    </row>
    <row r="12" spans="1:7" s="54" customFormat="1" ht="20.100000000000001" customHeight="1" x14ac:dyDescent="0.2">
      <c r="A12" s="143"/>
      <c r="B12" s="139"/>
      <c r="C12" s="52" t="s">
        <v>41</v>
      </c>
      <c r="D12" s="60">
        <v>4000</v>
      </c>
      <c r="E12" s="61">
        <f>'3_CAT 2_ PRIX SUR CATALOGUE'!D10</f>
        <v>0</v>
      </c>
      <c r="F12" s="62">
        <f t="shared" si="0"/>
        <v>4000</v>
      </c>
    </row>
    <row r="13" spans="1:7" s="54" customFormat="1" ht="20.100000000000001" customHeight="1" x14ac:dyDescent="0.2">
      <c r="A13" s="143"/>
      <c r="B13" s="139"/>
      <c r="C13" s="52" t="s">
        <v>47</v>
      </c>
      <c r="D13" s="60">
        <v>1800</v>
      </c>
      <c r="E13" s="61">
        <f>'3_CAT 2_ PRIX SUR CATALOGUE'!D11</f>
        <v>0</v>
      </c>
      <c r="F13" s="62">
        <f t="shared" si="0"/>
        <v>1800</v>
      </c>
    </row>
    <row r="14" spans="1:7" s="54" customFormat="1" ht="20.100000000000001" customHeight="1" x14ac:dyDescent="0.2">
      <c r="A14" s="143"/>
      <c r="B14" s="139"/>
      <c r="C14" s="52" t="s">
        <v>51</v>
      </c>
      <c r="D14" s="60">
        <v>1500</v>
      </c>
      <c r="E14" s="61">
        <f>'3_CAT 2_ PRIX SUR CATALOGUE'!D12</f>
        <v>0</v>
      </c>
      <c r="F14" s="62">
        <f t="shared" si="0"/>
        <v>1500</v>
      </c>
    </row>
    <row r="15" spans="1:7" s="54" customFormat="1" ht="20.100000000000001" customHeight="1" x14ac:dyDescent="0.2">
      <c r="A15" s="143"/>
      <c r="B15" s="139"/>
      <c r="C15" s="52" t="s">
        <v>57</v>
      </c>
      <c r="D15" s="60">
        <v>6000</v>
      </c>
      <c r="E15" s="61">
        <f>'3_CAT 2_ PRIX SUR CATALOGUE'!D13</f>
        <v>0</v>
      </c>
      <c r="F15" s="62">
        <f t="shared" si="0"/>
        <v>6000</v>
      </c>
    </row>
    <row r="16" spans="1:7" s="54" customFormat="1" ht="20.100000000000001" customHeight="1" x14ac:dyDescent="0.2">
      <c r="A16" s="143"/>
      <c r="B16" s="139"/>
      <c r="C16" s="52" t="s">
        <v>449</v>
      </c>
      <c r="D16" s="60">
        <v>250</v>
      </c>
      <c r="E16" s="61">
        <f>'3_CAT 2_ PRIX SUR CATALOGUE'!D14</f>
        <v>0</v>
      </c>
      <c r="F16" s="62">
        <f t="shared" si="0"/>
        <v>250</v>
      </c>
    </row>
    <row r="17" spans="1:6" s="54" customFormat="1" ht="20.100000000000001" customHeight="1" x14ac:dyDescent="0.2">
      <c r="A17" s="143"/>
      <c r="B17" s="139"/>
      <c r="C17" s="52" t="s">
        <v>66</v>
      </c>
      <c r="D17" s="60">
        <v>4500</v>
      </c>
      <c r="E17" s="61">
        <f>'3_CAT 2_ PRIX SUR CATALOGUE'!D15</f>
        <v>0</v>
      </c>
      <c r="F17" s="62">
        <f t="shared" si="0"/>
        <v>4500</v>
      </c>
    </row>
    <row r="18" spans="1:6" s="54" customFormat="1" ht="20.100000000000001" customHeight="1" x14ac:dyDescent="0.2">
      <c r="A18" s="143"/>
      <c r="B18" s="139"/>
      <c r="C18" s="52" t="s">
        <v>70</v>
      </c>
      <c r="D18" s="60">
        <v>2000</v>
      </c>
      <c r="E18" s="61">
        <f>'3_CAT 2_ PRIX SUR CATALOGUE'!D16</f>
        <v>0</v>
      </c>
      <c r="F18" s="62">
        <f t="shared" si="0"/>
        <v>2000</v>
      </c>
    </row>
    <row r="19" spans="1:6" s="54" customFormat="1" ht="20.100000000000001" customHeight="1" x14ac:dyDescent="0.2">
      <c r="A19" s="143"/>
      <c r="B19" s="139"/>
      <c r="C19" s="52" t="s">
        <v>71</v>
      </c>
      <c r="D19" s="60">
        <v>23000</v>
      </c>
      <c r="E19" s="61">
        <f>'3_CAT 2_ PRIX SUR CATALOGUE'!D17</f>
        <v>0</v>
      </c>
      <c r="F19" s="62">
        <f t="shared" si="0"/>
        <v>23000</v>
      </c>
    </row>
    <row r="20" spans="1:6" s="54" customFormat="1" ht="20.100000000000001" customHeight="1" x14ac:dyDescent="0.2">
      <c r="A20" s="143"/>
      <c r="B20" s="139"/>
      <c r="C20" s="52" t="s">
        <v>79</v>
      </c>
      <c r="D20" s="60">
        <v>9000</v>
      </c>
      <c r="E20" s="61">
        <f>'3_CAT 2_ PRIX SUR CATALOGUE'!D18</f>
        <v>0</v>
      </c>
      <c r="F20" s="62">
        <f t="shared" si="0"/>
        <v>9000</v>
      </c>
    </row>
    <row r="21" spans="1:6" s="54" customFormat="1" ht="20.100000000000001" customHeight="1" x14ac:dyDescent="0.2">
      <c r="A21" s="143"/>
      <c r="B21" s="139"/>
      <c r="C21" s="52" t="s">
        <v>86</v>
      </c>
      <c r="D21" s="60">
        <v>800</v>
      </c>
      <c r="E21" s="61">
        <f>'3_CAT 2_ PRIX SUR CATALOGUE'!D19</f>
        <v>0</v>
      </c>
      <c r="F21" s="62">
        <f t="shared" si="0"/>
        <v>800</v>
      </c>
    </row>
    <row r="22" spans="1:6" s="55" customFormat="1" ht="20.100000000000001" customHeight="1" x14ac:dyDescent="0.2">
      <c r="A22" s="143"/>
      <c r="B22" s="139"/>
      <c r="C22" s="52" t="s">
        <v>450</v>
      </c>
      <c r="D22" s="60">
        <v>500</v>
      </c>
      <c r="E22" s="61">
        <f>'3_CAT 2_ PRIX SUR CATALOGUE'!D20</f>
        <v>0</v>
      </c>
      <c r="F22" s="62">
        <f t="shared" si="0"/>
        <v>500</v>
      </c>
    </row>
    <row r="23" spans="1:6" s="55" customFormat="1" ht="20.100000000000001" customHeight="1" x14ac:dyDescent="0.2">
      <c r="A23" s="143"/>
      <c r="B23" s="139"/>
      <c r="C23" s="52" t="s">
        <v>451</v>
      </c>
      <c r="D23" s="60">
        <v>4000</v>
      </c>
      <c r="E23" s="61">
        <f>'3_CAT 2_ PRIX SUR CATALOGUE'!D21</f>
        <v>0</v>
      </c>
      <c r="F23" s="62">
        <f t="shared" si="0"/>
        <v>4000</v>
      </c>
    </row>
    <row r="24" spans="1:6" s="55" customFormat="1" ht="20.100000000000001" customHeight="1" x14ac:dyDescent="0.2">
      <c r="A24" s="143"/>
      <c r="B24" s="139"/>
      <c r="C24" s="52" t="s">
        <v>452</v>
      </c>
      <c r="D24" s="60">
        <v>1000</v>
      </c>
      <c r="E24" s="61">
        <f>'3_CAT 2_ PRIX SUR CATALOGUE'!D22</f>
        <v>0</v>
      </c>
      <c r="F24" s="62">
        <f t="shared" si="0"/>
        <v>1000</v>
      </c>
    </row>
    <row r="25" spans="1:6" s="55" customFormat="1" ht="20.100000000000001" customHeight="1" x14ac:dyDescent="0.2">
      <c r="A25" s="143"/>
      <c r="B25" s="139"/>
      <c r="C25" s="52" t="s">
        <v>453</v>
      </c>
      <c r="D25" s="60">
        <v>500</v>
      </c>
      <c r="E25" s="61">
        <f>'3_CAT 2_ PRIX SUR CATALOGUE'!D23</f>
        <v>0</v>
      </c>
      <c r="F25" s="62">
        <f t="shared" si="0"/>
        <v>500</v>
      </c>
    </row>
    <row r="26" spans="1:6" s="55" customFormat="1" ht="20.100000000000001" customHeight="1" x14ac:dyDescent="0.2">
      <c r="A26" s="143"/>
      <c r="B26" s="139"/>
      <c r="C26" s="52" t="s">
        <v>454</v>
      </c>
      <c r="D26" s="60">
        <v>250</v>
      </c>
      <c r="E26" s="61">
        <f>'3_CAT 2_ PRIX SUR CATALOGUE'!D24</f>
        <v>0</v>
      </c>
      <c r="F26" s="62">
        <f t="shared" si="0"/>
        <v>250</v>
      </c>
    </row>
    <row r="27" spans="1:6" s="55" customFormat="1" ht="20.100000000000001" customHeight="1" x14ac:dyDescent="0.2">
      <c r="A27" s="143"/>
      <c r="B27" s="139"/>
      <c r="C27" s="52" t="s">
        <v>455</v>
      </c>
      <c r="D27" s="60">
        <v>250</v>
      </c>
      <c r="E27" s="61">
        <f>'3_CAT 2_ PRIX SUR CATALOGUE'!D25</f>
        <v>0</v>
      </c>
      <c r="F27" s="62">
        <f t="shared" si="0"/>
        <v>250</v>
      </c>
    </row>
    <row r="28" spans="1:6" s="55" customFormat="1" ht="20.100000000000001" customHeight="1" x14ac:dyDescent="0.2">
      <c r="A28" s="143"/>
      <c r="B28" s="139" t="s">
        <v>456</v>
      </c>
      <c r="C28" s="65" t="s">
        <v>457</v>
      </c>
      <c r="D28" s="60">
        <v>1500</v>
      </c>
      <c r="E28" s="61">
        <f>'3_CAT 2_ PRIX SUR CATALOGUE'!D26</f>
        <v>0</v>
      </c>
      <c r="F28" s="62">
        <f t="shared" si="0"/>
        <v>1500</v>
      </c>
    </row>
    <row r="29" spans="1:6" s="55" customFormat="1" ht="20.100000000000001" customHeight="1" x14ac:dyDescent="0.2">
      <c r="A29" s="143"/>
      <c r="B29" s="139"/>
      <c r="C29" s="65" t="s">
        <v>458</v>
      </c>
      <c r="D29" s="60">
        <v>300</v>
      </c>
      <c r="E29" s="61">
        <f>'3_CAT 2_ PRIX SUR CATALOGUE'!D27</f>
        <v>0</v>
      </c>
      <c r="F29" s="62">
        <f t="shared" si="0"/>
        <v>300</v>
      </c>
    </row>
    <row r="30" spans="1:6" s="55" customFormat="1" ht="18" customHeight="1" x14ac:dyDescent="0.2">
      <c r="A30" s="143"/>
      <c r="B30" s="139"/>
      <c r="C30" s="65" t="s">
        <v>459</v>
      </c>
      <c r="D30" s="60">
        <v>300</v>
      </c>
      <c r="E30" s="61">
        <f>'3_CAT 2_ PRIX SUR CATALOGUE'!D28</f>
        <v>0</v>
      </c>
      <c r="F30" s="62">
        <f t="shared" si="0"/>
        <v>300</v>
      </c>
    </row>
    <row r="31" spans="1:6" s="55" customFormat="1" ht="20.100000000000001" customHeight="1" x14ac:dyDescent="0.2">
      <c r="A31" s="143"/>
      <c r="B31" s="139" t="s">
        <v>460</v>
      </c>
      <c r="C31" s="65" t="s">
        <v>461</v>
      </c>
      <c r="D31" s="60">
        <v>650</v>
      </c>
      <c r="E31" s="61">
        <f>'3_CAT 2_ PRIX SUR CATALOGUE'!D29</f>
        <v>0</v>
      </c>
      <c r="F31" s="62">
        <f t="shared" si="0"/>
        <v>650</v>
      </c>
    </row>
    <row r="32" spans="1:6" s="55" customFormat="1" ht="20.100000000000001" customHeight="1" thickBot="1" x14ac:dyDescent="0.25">
      <c r="A32" s="143"/>
      <c r="B32" s="139"/>
      <c r="C32" s="65" t="s">
        <v>462</v>
      </c>
      <c r="D32" s="60">
        <v>600</v>
      </c>
      <c r="E32" s="61">
        <f>'3_CAT 2_ PRIX SUR CATALOGUE'!D30</f>
        <v>0</v>
      </c>
      <c r="F32" s="62">
        <f t="shared" si="0"/>
        <v>600</v>
      </c>
    </row>
    <row r="33" spans="1:6" s="55" customFormat="1" ht="30.2" customHeight="1" thickBot="1" x14ac:dyDescent="0.25">
      <c r="A33" s="63" t="s">
        <v>3</v>
      </c>
      <c r="B33" s="71" t="s">
        <v>494</v>
      </c>
      <c r="C33" s="72" t="s">
        <v>499</v>
      </c>
      <c r="D33" s="11">
        <v>500</v>
      </c>
      <c r="E33" s="61">
        <f>'3_CAT 2_ PRIX SUR CATALOGUE'!D31</f>
        <v>0</v>
      </c>
      <c r="F33" s="62">
        <f t="shared" si="0"/>
        <v>500</v>
      </c>
    </row>
    <row r="34" spans="1:6" s="55" customFormat="1" ht="30.2" customHeight="1" thickBot="1" x14ac:dyDescent="0.25">
      <c r="A34" s="10" t="s">
        <v>4</v>
      </c>
      <c r="B34" s="71" t="s">
        <v>494</v>
      </c>
      <c r="C34" s="72" t="s">
        <v>499</v>
      </c>
      <c r="D34" s="11">
        <v>3500</v>
      </c>
      <c r="E34" s="61">
        <f>'3_CAT 2_ PRIX SUR CATALOGUE'!D32</f>
        <v>0</v>
      </c>
      <c r="F34" s="62">
        <f t="shared" si="0"/>
        <v>3500</v>
      </c>
    </row>
    <row r="35" spans="1:6" s="55" customFormat="1" ht="30.2" customHeight="1" thickBot="1" x14ac:dyDescent="0.25">
      <c r="A35" s="10" t="s">
        <v>6</v>
      </c>
      <c r="B35" s="71" t="s">
        <v>494</v>
      </c>
      <c r="C35" s="72" t="s">
        <v>499</v>
      </c>
      <c r="D35" s="11">
        <v>9000</v>
      </c>
      <c r="E35" s="61">
        <f>'3_CAT 2_ PRIX SUR CATALOGUE'!D33</f>
        <v>0</v>
      </c>
      <c r="F35" s="62">
        <f t="shared" si="0"/>
        <v>9000</v>
      </c>
    </row>
    <row r="36" spans="1:6" s="55" customFormat="1" ht="30.2" customHeight="1" thickBot="1" x14ac:dyDescent="0.25">
      <c r="A36" s="10" t="s">
        <v>9</v>
      </c>
      <c r="B36" s="71" t="s">
        <v>494</v>
      </c>
      <c r="C36" s="72" t="s">
        <v>499</v>
      </c>
      <c r="D36" s="11">
        <v>3000</v>
      </c>
      <c r="E36" s="61">
        <f>'3_CAT 2_ PRIX SUR CATALOGUE'!D34</f>
        <v>0</v>
      </c>
      <c r="F36" s="62">
        <f t="shared" si="0"/>
        <v>3000</v>
      </c>
    </row>
    <row r="37" spans="1:6" s="55" customFormat="1" ht="30.2" customHeight="1" thickBot="1" x14ac:dyDescent="0.25">
      <c r="A37" s="10" t="s">
        <v>12</v>
      </c>
      <c r="B37" s="71" t="s">
        <v>494</v>
      </c>
      <c r="C37" s="72" t="s">
        <v>499</v>
      </c>
      <c r="D37" s="11">
        <v>1500</v>
      </c>
      <c r="E37" s="61">
        <f>'3_CAT 2_ PRIX SUR CATALOGUE'!D35</f>
        <v>0</v>
      </c>
      <c r="F37" s="62">
        <f t="shared" si="0"/>
        <v>1500</v>
      </c>
    </row>
    <row r="38" spans="1:6" s="55" customFormat="1" ht="30.2" customHeight="1" thickBot="1" x14ac:dyDescent="0.25">
      <c r="A38" s="10" t="s">
        <v>7</v>
      </c>
      <c r="B38" s="71" t="s">
        <v>494</v>
      </c>
      <c r="C38" s="72" t="s">
        <v>499</v>
      </c>
      <c r="D38" s="11">
        <v>500</v>
      </c>
      <c r="E38" s="61">
        <f>'3_CAT 2_ PRIX SUR CATALOGUE'!D36</f>
        <v>0</v>
      </c>
      <c r="F38" s="62">
        <f t="shared" si="0"/>
        <v>500</v>
      </c>
    </row>
    <row r="39" spans="1:6" s="55" customFormat="1" ht="34.5" customHeight="1" thickBot="1" x14ac:dyDescent="0.25">
      <c r="A39" s="41" t="s">
        <v>5</v>
      </c>
      <c r="B39" s="71" t="s">
        <v>494</v>
      </c>
      <c r="C39" s="72" t="s">
        <v>499</v>
      </c>
      <c r="D39" s="40">
        <v>2800</v>
      </c>
      <c r="E39" s="61">
        <f>'3_CAT 2_ PRIX SUR CATALOGUE'!D37</f>
        <v>0</v>
      </c>
      <c r="F39" s="66">
        <f t="shared" si="0"/>
        <v>2800</v>
      </c>
    </row>
    <row r="40" spans="1:6" s="38" customFormat="1" ht="14.25" x14ac:dyDescent="0.2">
      <c r="D40" s="42"/>
      <c r="F40" s="42"/>
    </row>
    <row r="41" spans="1:6" s="38" customFormat="1" ht="14.25" x14ac:dyDescent="0.2">
      <c r="D41" s="42"/>
      <c r="F41" s="42"/>
    </row>
  </sheetData>
  <sheetProtection algorithmName="SHA-512" hashValue="2FDWgH1QxRxoyzjq1H8n8MRGkoc3Tp7jlnLKfpQqGQ+QrxvAqrS9WwIKKdI5CRvntZtpQhoVlFTCJBevRsyIrg==" saltValue="cnWc/wzOJei4+UjeVYBieA==" spinCount="100000" sheet="1" objects="1" scenarios="1"/>
  <mergeCells count="7">
    <mergeCell ref="A1:F1"/>
    <mergeCell ref="A2:F2"/>
    <mergeCell ref="A7:A32"/>
    <mergeCell ref="B7:B27"/>
    <mergeCell ref="B28:B30"/>
    <mergeCell ref="B31:B32"/>
    <mergeCell ref="A4:F4"/>
  </mergeCell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0"/>
  <sheetViews>
    <sheetView topLeftCell="A13" workbookViewId="0">
      <selection activeCell="D14" sqref="D14"/>
    </sheetView>
  </sheetViews>
  <sheetFormatPr baseColWidth="10" defaultRowHeight="12.75" x14ac:dyDescent="0.2"/>
  <cols>
    <col min="1" max="1" width="37.6640625" bestFit="1" customWidth="1"/>
    <col min="2" max="2" width="60.5" customWidth="1"/>
  </cols>
  <sheetData>
    <row r="1" spans="1:2" ht="68.25" customHeight="1" thickBot="1" x14ac:dyDescent="0.25">
      <c r="A1" s="140" t="s">
        <v>496</v>
      </c>
      <c r="B1" s="142"/>
    </row>
    <row r="2" spans="1:2" ht="18.75" customHeight="1" thickBot="1" x14ac:dyDescent="0.25">
      <c r="A2" s="140" t="s">
        <v>480</v>
      </c>
      <c r="B2" s="142"/>
    </row>
    <row r="3" spans="1:2" ht="14.25" x14ac:dyDescent="0.2">
      <c r="A3" s="4"/>
    </row>
    <row r="4" spans="1:2" s="7" customFormat="1" ht="20.100000000000001" customHeight="1" x14ac:dyDescent="0.2">
      <c r="A4" s="145" t="s">
        <v>465</v>
      </c>
      <c r="B4" s="145"/>
    </row>
    <row r="5" spans="1:2" s="7" customFormat="1" ht="20.100000000000001" customHeight="1" x14ac:dyDescent="0.2">
      <c r="A5" s="43" t="s">
        <v>2</v>
      </c>
      <c r="B5" s="44">
        <f>SUM('4_SIMULATION CAT 1'!G9:G124)</f>
        <v>0</v>
      </c>
    </row>
    <row r="6" spans="1:2" s="7" customFormat="1" ht="20.100000000000001" customHeight="1" x14ac:dyDescent="0.2">
      <c r="A6" s="43" t="s">
        <v>3</v>
      </c>
      <c r="B6" s="44">
        <f>SUM('4_SIMULATION CAT 1'!G126:G132)</f>
        <v>0</v>
      </c>
    </row>
    <row r="7" spans="1:2" s="7" customFormat="1" ht="20.100000000000001" customHeight="1" x14ac:dyDescent="0.2">
      <c r="A7" s="43" t="s">
        <v>4</v>
      </c>
      <c r="B7" s="44">
        <f>SUM('4_SIMULATION CAT 1'!G134:G191)</f>
        <v>0</v>
      </c>
    </row>
    <row r="8" spans="1:2" s="7" customFormat="1" ht="20.100000000000001" customHeight="1" x14ac:dyDescent="0.2">
      <c r="A8" s="43" t="s">
        <v>6</v>
      </c>
      <c r="B8" s="44">
        <f>SUM('4_SIMULATION CAT 1'!G194:G202)</f>
        <v>0</v>
      </c>
    </row>
    <row r="9" spans="1:2" s="7" customFormat="1" ht="20.100000000000001" customHeight="1" x14ac:dyDescent="0.2">
      <c r="A9" s="43" t="s">
        <v>9</v>
      </c>
      <c r="B9" s="44">
        <f>SUM('4_SIMULATION CAT 1'!G204:G246)</f>
        <v>0</v>
      </c>
    </row>
    <row r="10" spans="1:2" s="7" customFormat="1" ht="20.100000000000001" customHeight="1" x14ac:dyDescent="0.2">
      <c r="A10" s="43" t="s">
        <v>5</v>
      </c>
      <c r="B10" s="44">
        <f>SUM('4_SIMULATION CAT 1'!G248:G254)</f>
        <v>0</v>
      </c>
    </row>
    <row r="11" spans="1:2" s="7" customFormat="1" ht="20.100000000000001" customHeight="1" x14ac:dyDescent="0.2">
      <c r="A11" s="69" t="s">
        <v>110</v>
      </c>
      <c r="B11" s="45">
        <f>SUM(B5:B10)</f>
        <v>0</v>
      </c>
    </row>
    <row r="12" spans="1:2" s="7" customFormat="1" ht="20.100000000000001" customHeight="1" x14ac:dyDescent="0.2">
      <c r="A12" s="43" t="s">
        <v>111</v>
      </c>
      <c r="B12" s="44">
        <f>B11*0.2</f>
        <v>0</v>
      </c>
    </row>
    <row r="13" spans="1:2" s="7" customFormat="1" ht="20.100000000000001" customHeight="1" x14ac:dyDescent="0.2">
      <c r="A13" s="43" t="s">
        <v>112</v>
      </c>
      <c r="B13" s="44">
        <f>B11*1.2</f>
        <v>0</v>
      </c>
    </row>
    <row r="14" spans="1:2" s="7" customFormat="1" ht="14.25" x14ac:dyDescent="0.2"/>
    <row r="15" spans="1:2" s="7" customFormat="1" ht="20.100000000000001" customHeight="1" x14ac:dyDescent="0.2">
      <c r="A15" s="145" t="s">
        <v>466</v>
      </c>
      <c r="B15" s="145"/>
    </row>
    <row r="16" spans="1:2" s="64" customFormat="1" ht="20.100000000000001" customHeight="1" x14ac:dyDescent="0.2">
      <c r="A16" s="63" t="s">
        <v>2</v>
      </c>
      <c r="B16" s="70">
        <f>IF(SUM('5_SIMU CAT 2'!E7)=0,0,SUM('5_SIMU CAT 2'!F7:F32))</f>
        <v>0</v>
      </c>
    </row>
    <row r="17" spans="1:2" s="64" customFormat="1" ht="20.100000000000001" customHeight="1" x14ac:dyDescent="0.2">
      <c r="A17" s="63" t="s">
        <v>3</v>
      </c>
      <c r="B17" s="70">
        <f>IF(SUM('5_SIMU CAT 2'!E33)=0,0,SUM('5_SIMU CAT 2'!F33))</f>
        <v>0</v>
      </c>
    </row>
    <row r="18" spans="1:2" s="64" customFormat="1" ht="20.100000000000001" customHeight="1" x14ac:dyDescent="0.2">
      <c r="A18" s="10" t="s">
        <v>4</v>
      </c>
      <c r="B18" s="70">
        <f>IF(SUM('5_SIMU CAT 2'!E34)=0,0,SUM('5_SIMU CAT 2'!F34))</f>
        <v>0</v>
      </c>
    </row>
    <row r="19" spans="1:2" s="64" customFormat="1" ht="20.100000000000001" customHeight="1" x14ac:dyDescent="0.2">
      <c r="A19" s="10" t="s">
        <v>6</v>
      </c>
      <c r="B19" s="70">
        <f>IF(SUM('5_SIMU CAT 2'!E35)=0,0,SUM('5_SIMU CAT 2'!F35))</f>
        <v>0</v>
      </c>
    </row>
    <row r="20" spans="1:2" s="64" customFormat="1" ht="20.100000000000001" customHeight="1" x14ac:dyDescent="0.2">
      <c r="A20" s="10" t="s">
        <v>9</v>
      </c>
      <c r="B20" s="70">
        <f>IF(SUM('5_SIMU CAT 2'!E36)=0,0,SUM('5_SIMU CAT 2'!F36))</f>
        <v>0</v>
      </c>
    </row>
    <row r="21" spans="1:2" s="64" customFormat="1" ht="20.100000000000001" customHeight="1" x14ac:dyDescent="0.2">
      <c r="A21" s="10" t="s">
        <v>12</v>
      </c>
      <c r="B21" s="70">
        <f>IF(SUM('5_SIMU CAT 2'!E37)=0,0,SUM('5_SIMU CAT 2'!F37))</f>
        <v>0</v>
      </c>
    </row>
    <row r="22" spans="1:2" s="64" customFormat="1" ht="20.100000000000001" customHeight="1" x14ac:dyDescent="0.2">
      <c r="A22" s="10" t="s">
        <v>7</v>
      </c>
      <c r="B22" s="70">
        <f>IF(SUM('5_SIMU CAT 2'!E38)=0,0,SUM('5_SIMU CAT 2'!F38))</f>
        <v>0</v>
      </c>
    </row>
    <row r="23" spans="1:2" s="7" customFormat="1" ht="20.100000000000001" customHeight="1" x14ac:dyDescent="0.2">
      <c r="A23" s="43" t="s">
        <v>5</v>
      </c>
      <c r="B23" s="70">
        <f>IF(SUM('5_SIMU CAT 2'!E39)=0,0,SUM('5_SIMU CAT 2'!F39))</f>
        <v>0</v>
      </c>
    </row>
    <row r="24" spans="1:2" s="7" customFormat="1" ht="20.100000000000001" customHeight="1" x14ac:dyDescent="0.2">
      <c r="A24" s="69" t="s">
        <v>110</v>
      </c>
      <c r="B24" s="45">
        <f>SUM(B16:B23)</f>
        <v>0</v>
      </c>
    </row>
    <row r="25" spans="1:2" s="7" customFormat="1" ht="20.100000000000001" customHeight="1" x14ac:dyDescent="0.2">
      <c r="A25" s="43" t="s">
        <v>111</v>
      </c>
      <c r="B25" s="44">
        <f>B24*0.2</f>
        <v>0</v>
      </c>
    </row>
    <row r="26" spans="1:2" s="7" customFormat="1" ht="20.100000000000001" customHeight="1" x14ac:dyDescent="0.2">
      <c r="A26" s="43" t="s">
        <v>112</v>
      </c>
      <c r="B26" s="44">
        <f>B24*1.2</f>
        <v>0</v>
      </c>
    </row>
    <row r="27" spans="1:2" s="7" customFormat="1" ht="14.25" x14ac:dyDescent="0.2">
      <c r="A27" s="6"/>
      <c r="B27" s="46"/>
    </row>
    <row r="28" spans="1:2" s="7" customFormat="1" ht="20.100000000000001" customHeight="1" x14ac:dyDescent="0.2">
      <c r="A28" s="132" t="s">
        <v>491</v>
      </c>
      <c r="B28" s="133">
        <f>B11+B24</f>
        <v>0</v>
      </c>
    </row>
    <row r="29" spans="1:2" ht="20.100000000000001" customHeight="1" x14ac:dyDescent="0.2">
      <c r="A29" s="68" t="s">
        <v>492</v>
      </c>
      <c r="B29" s="44">
        <f>B28*0.2</f>
        <v>0</v>
      </c>
    </row>
    <row r="30" spans="1:2" ht="20.100000000000001" customHeight="1" x14ac:dyDescent="0.2">
      <c r="A30" s="68" t="s">
        <v>493</v>
      </c>
      <c r="B30" s="44">
        <f>B28*1.2</f>
        <v>0</v>
      </c>
    </row>
  </sheetData>
  <sheetProtection algorithmName="SHA-512" hashValue="LUU27ARKRV76e19Uv/em4BUEBUbUwv5JDmKQou5U3oLHW/8M8wyNcyJ10aK2I8uBv/hpxGZ/rdDhoX8xACu+6A==" saltValue="2nnyTBnPYOlTdPA/FJfiBA==" spinCount="100000" sheet="1" objects="1" scenarios="1"/>
  <mergeCells count="4">
    <mergeCell ref="A4:B4"/>
    <mergeCell ref="A15:B15"/>
    <mergeCell ref="A1:B1"/>
    <mergeCell ref="A2:B2"/>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_dlc_DocId xmlns="1721b347-b125-4e43-93d4-8af9b1229f8c">XD7PN6MSD2FP-783182998-336715</_dlc_DocId>
    <_dlc_DocIdUrl xmlns="1721b347-b125-4e43-93d4-8af9b1229f8c">
      <Url>http://portail-esid-brest.intradef.gouv.fr/piaf/_layouts/DocIdRedir.aspx?ID=XD7PN6MSD2FP-783182998-336715</Url>
      <Description>XD7PN6MSD2FP-783182998-336715</Description>
    </_dlc_DocIdUrl>
    <TaxCatchAll xmlns="1721b347-b125-4e43-93d4-8af9b1229f8c"/>
    <n8846f5a9ed346b7a8dde293fefb8b54 xmlns="c7736a27-9e83-4c16-991e-927a23f68528">
      <Terms xmlns="http://schemas.microsoft.com/office/infopath/2007/PartnerControls"/>
    </n8846f5a9ed346b7a8dde293fefb8b54>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0EAC1E041BA01046B0C3B64F97C98E62" ma:contentTypeVersion="9" ma:contentTypeDescription="Crée un document." ma:contentTypeScope="" ma:versionID="b2e427e1abcc2bc1c63ef2146daae99e">
  <xsd:schema xmlns:xsd="http://www.w3.org/2001/XMLSchema" xmlns:xs="http://www.w3.org/2001/XMLSchema" xmlns:p="http://schemas.microsoft.com/office/2006/metadata/properties" xmlns:ns2="1721b347-b125-4e43-93d4-8af9b1229f8c" xmlns:ns3="c7736a27-9e83-4c16-991e-927a23f68528" xmlns:ns4="bddd30c3-6f54-4509-a8bb-b5c468ac13e1" targetNamespace="http://schemas.microsoft.com/office/2006/metadata/properties" ma:root="true" ma:fieldsID="09a1df0e1c1d3a8b4d4a31b00986b32b" ns2:_="" ns3:_="" ns4:_="">
    <xsd:import namespace="1721b347-b125-4e43-93d4-8af9b1229f8c"/>
    <xsd:import namespace="c7736a27-9e83-4c16-991e-927a23f68528"/>
    <xsd:import namespace="bddd30c3-6f54-4509-a8bb-b5c468ac13e1"/>
    <xsd:element name="properties">
      <xsd:complexType>
        <xsd:sequence>
          <xsd:element name="documentManagement">
            <xsd:complexType>
              <xsd:all>
                <xsd:element ref="ns2:_dlc_DocId" minOccurs="0"/>
                <xsd:element ref="ns2:_dlc_DocIdUrl" minOccurs="0"/>
                <xsd:element ref="ns2:_dlc_DocIdPersistId" minOccurs="0"/>
                <xsd:element ref="ns3:n8846f5a9ed346b7a8dde293fefb8b54" minOccurs="0"/>
                <xsd:element ref="ns2:TaxCatchAll" minOccurs="0"/>
                <xsd:element ref="ns4:n_x00b0__x0020_de_x0020_l_x0027_acte_x0020__x003a__x0020_Raison_x0020_sociale_x0020_titulair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721b347-b125-4e43-93d4-8af9b1229f8c" elementFormDefault="qualified">
    <xsd:import namespace="http://schemas.microsoft.com/office/2006/documentManagement/types"/>
    <xsd:import namespace="http://schemas.microsoft.com/office/infopath/2007/PartnerControls"/>
    <xsd:element name="_dlc_DocId" ma:index="8" nillable="true" ma:displayName="Valeur d’ID de document" ma:description="Valeur de l’ID de document affecté à cet élément." ma:internalName="_dlc_DocId" ma:readOnly="true">
      <xsd:simpleType>
        <xsd:restriction base="dms:Text"/>
      </xsd:simpleType>
    </xsd:element>
    <xsd:element name="_dlc_DocIdUrl" ma:index="9" nillable="true" ma:displayName="ID de document" ma:description="Lien permanent vers ce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Conserver l’ID" ma:description="Conserver l’ID lors de l’ajout." ma:hidden="true" ma:internalName="_dlc_DocIdPersistId" ma:readOnly="true">
      <xsd:simpleType>
        <xsd:restriction base="dms:Boolean"/>
      </xsd:simpleType>
    </xsd:element>
    <xsd:element name="TaxCatchAll" ma:index="12" nillable="true" ma:displayName="Colonne Attraper tout de Taxonomie" ma:description="" ma:hidden="true" ma:list="{2b145bbc-f7b0-4913-9866-3b1bb540cf2e}" ma:internalName="TaxCatchAll" ma:showField="CatchAllData" ma:web="1721b347-b125-4e43-93d4-8af9b1229f8c">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c7736a27-9e83-4c16-991e-927a23f68528" elementFormDefault="qualified">
    <xsd:import namespace="http://schemas.microsoft.com/office/2006/documentManagement/types"/>
    <xsd:import namespace="http://schemas.microsoft.com/office/infopath/2007/PartnerControls"/>
    <xsd:element name="n8846f5a9ed346b7a8dde293fefb8b54" ma:index="11" nillable="true" ma:taxonomy="true" ma:internalName="n8846f5a9ed346b7a8dde293fefb8b54" ma:taxonomyFieldName="Nature_x0020_du_x0020_document" ma:displayName="Nature du document" ma:default="" ma:fieldId="{78846f5a-9ed3-46b7-a8dd-e293fefb8b54}" ma:sspId="7be7f745-9c01-4ade-a04e-640df54bde4e" ma:termSetId="9226f730-70bd-474e-9ed6-50fa3af07a38" ma:anchorId="3d8b0bc3-dfc3-4a43-bbe7-51da9248b9f0" ma:open="fals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bddd30c3-6f54-4509-a8bb-b5c468ac13e1" elementFormDefault="qualified">
    <xsd:import namespace="http://schemas.microsoft.com/office/2006/documentManagement/types"/>
    <xsd:import namespace="http://schemas.microsoft.com/office/infopath/2007/PartnerControls"/>
    <xsd:element name="n_x00b0__x0020_de_x0020_l_x0027_acte_x0020__x003a__x0020_Raison_x0020_sociale_x0020_titulaire" ma:index="14" nillable="true" ma:displayName="n° de l'acte : Raison sociale titulaire" ma:list="{ac6770ca-d440-4918-afe5-cc2039b1f918}" ma:internalName="n_x00b0__x0020_de_x0020_l_x0027_acte_x0020__x003a__x0020_Raison_x0020_sociale_x0020_titulaire" ma:readOnly="true" ma:showField="Raison_x0020_sociale_x0020_titul" ma:web="1721b347-b125-4e43-93d4-8af9b1229f8c">
      <xsd:simpleType>
        <xsd:restriction base="dms:Lookup"/>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C08ED4BD-F16B-413D-A45C-EF39525AE8DA}">
  <ds:schemaRefs>
    <ds:schemaRef ds:uri="http://purl.org/dc/terms/"/>
    <ds:schemaRef ds:uri="http://schemas.openxmlformats.org/package/2006/metadata/core-properties"/>
    <ds:schemaRef ds:uri="http://schemas.microsoft.com/office/2006/documentManagement/types"/>
    <ds:schemaRef ds:uri="http://purl.org/dc/dcmitype/"/>
    <ds:schemaRef ds:uri="1721b347-b125-4e43-93d4-8af9b1229f8c"/>
    <ds:schemaRef ds:uri="http://schemas.microsoft.com/office/infopath/2007/PartnerControls"/>
    <ds:schemaRef ds:uri="http://purl.org/dc/elements/1.1/"/>
    <ds:schemaRef ds:uri="http://schemas.microsoft.com/office/2006/metadata/properties"/>
    <ds:schemaRef ds:uri="bddd30c3-6f54-4509-a8bb-b5c468ac13e1"/>
    <ds:schemaRef ds:uri="c7736a27-9e83-4c16-991e-927a23f68528"/>
    <ds:schemaRef ds:uri="http://www.w3.org/XML/1998/namespace"/>
  </ds:schemaRefs>
</ds:datastoreItem>
</file>

<file path=customXml/itemProps2.xml><?xml version="1.0" encoding="utf-8"?>
<ds:datastoreItem xmlns:ds="http://schemas.openxmlformats.org/officeDocument/2006/customXml" ds:itemID="{1794DFC0-471E-40F9-8E58-B73D6E1F4B1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1721b347-b125-4e43-93d4-8af9b1229f8c"/>
    <ds:schemaRef ds:uri="c7736a27-9e83-4c16-991e-927a23f68528"/>
    <ds:schemaRef ds:uri="bddd30c3-6f54-4509-a8bb-b5c468ac13e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290E79C4-3D7B-4F38-A640-40C9F32C681F}">
  <ds:schemaRefs>
    <ds:schemaRef ds:uri="http://schemas.microsoft.com/sharepoint/events"/>
  </ds:schemaRefs>
</ds:datastoreItem>
</file>

<file path=customXml/itemProps4.xml><?xml version="1.0" encoding="utf-8"?>
<ds:datastoreItem xmlns:ds="http://schemas.openxmlformats.org/officeDocument/2006/customXml" ds:itemID="{80EC886C-A41E-4FCB-BB2B-E5E40337FEA2}">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6</vt:i4>
      </vt:variant>
    </vt:vector>
  </HeadingPairs>
  <TitlesOfParts>
    <vt:vector size="6" baseType="lpstr">
      <vt:lpstr>1_MODE D'APPLICATION DES PRIX</vt:lpstr>
      <vt:lpstr>2_CAT 1_ PRIX SUR BPU</vt:lpstr>
      <vt:lpstr>3_CAT 2_ PRIX SUR CATALOGUE</vt:lpstr>
      <vt:lpstr>4_SIMULATION CAT 1</vt:lpstr>
      <vt:lpstr>5_SIMU CAT 2</vt:lpstr>
      <vt:lpstr>6_SYNTHESE SIMULATION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CATALOGUE FEMSERVICES</dc:title>
  <dc:creator>-</dc:creator>
  <cp:keywords>()</cp:keywords>
  <cp:lastModifiedBy>TARRAIN-FALLON Delphine SA CL NORMALE DEF</cp:lastModifiedBy>
  <cp:lastPrinted>2020-09-22T14:25:24Z</cp:lastPrinted>
  <dcterms:created xsi:type="dcterms:W3CDTF">2017-03-01T16:51:11Z</dcterms:created>
  <dcterms:modified xsi:type="dcterms:W3CDTF">2026-02-18T07:38:58Z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dlc_DocIdItemGuid">
    <vt:lpwstr>4a5878a5-5977-4519-96fa-77a9aaff786e</vt:lpwstr>
  </property>
  <property fmtid="{D5CDD505-2E9C-101B-9397-08002B2CF9AE}" pid="3" name="ContentTypeId">
    <vt:lpwstr>0x0101000EAC1E041BA01046B0C3B64F97C98E62</vt:lpwstr>
  </property>
  <property fmtid="{D5CDD505-2E9C-101B-9397-08002B2CF9AE}" pid="4" name="Nature du document">
    <vt:lpwstr/>
  </property>
</Properties>
</file>